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Setup" sheetId="2" state="visible" r:id="rId2"/>
    <sheet xmlns:r="http://schemas.openxmlformats.org/officeDocument/2006/relationships" name="Provider Scores" sheetId="3" state="visible" r:id="rId3"/>
    <sheet xmlns:r="http://schemas.openxmlformats.org/officeDocument/2006/relationships" name="Lists" sheetId="4" state="hidden" r:id="rId4"/>
    <sheet xmlns:r="http://schemas.openxmlformats.org/officeDocument/2006/relationships" name="Price Input" sheetId="5" state="visible" r:id="rId5"/>
    <sheet xmlns:r="http://schemas.openxmlformats.org/officeDocument/2006/relationships" name="Lane Ranking" sheetId="6" state="visible" r:id="rId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7">
    <font>
      <name val="Calibri"/>
      <family val="2"/>
      <color theme="1"/>
      <sz val="11"/>
      <scheme val="minor"/>
    </font>
    <font>
      <b val="1"/>
      <color rgb="00FFFFFF"/>
      <sz val="16"/>
    </font>
    <font>
      <color rgb="00FFFFFF"/>
      <sz val="10"/>
    </font>
    <font>
      <color rgb="00929396"/>
      <sz val="9"/>
    </font>
    <font>
      <b val="1"/>
      <color rgb="00194772"/>
    </font>
    <font>
      <b val="1"/>
    </font>
    <font>
      <i val="1"/>
      <color rgb="00929396"/>
    </font>
    <font>
      <color rgb="00000000"/>
      <sz val="10"/>
    </font>
    <font>
      <b val="1"/>
      <sz val="10"/>
    </font>
    <font>
      <i val="1"/>
      <color rgb="00929396"/>
      <sz val="10"/>
    </font>
    <font>
      <b val="1"/>
      <color rgb="00194772"/>
      <sz val="10"/>
    </font>
    <font>
      <name val="Calibri"/>
      <b val="1"/>
      <color rgb="00194772"/>
      <sz val="22"/>
    </font>
    <font>
      <name val="Calibri"/>
      <color rgb="00929396"/>
      <sz val="12"/>
    </font>
    <font>
      <name val="Calibri"/>
      <b val="1"/>
      <color rgb="00194772"/>
      <sz val="11"/>
    </font>
    <font>
      <name val="Calibri"/>
      <color rgb="00194772"/>
      <sz val="11"/>
      <u val="single"/>
    </font>
    <font>
      <name val="Calibri"/>
      <color rgb="00929396"/>
      <sz val="11"/>
    </font>
    <font>
      <name val="Calibri"/>
      <color rgb="00929396"/>
      <sz val="10"/>
    </font>
  </fonts>
  <fills count="5">
    <fill>
      <patternFill/>
    </fill>
    <fill>
      <patternFill patternType="gray125"/>
    </fill>
    <fill>
      <patternFill patternType="solid">
        <fgColor rgb="00194772"/>
      </patternFill>
    </fill>
    <fill>
      <patternFill patternType="solid">
        <fgColor rgb="00E9EEF5"/>
      </patternFill>
    </fill>
    <fill>
      <patternFill patternType="solid">
        <fgColor rgb="00FF6600"/>
      </patternFill>
    </fill>
  </fills>
  <borders count="3">
    <border>
      <left/>
      <right/>
      <top/>
      <bottom/>
      <diagonal/>
    </border>
    <border>
      <bottom style="thin">
        <color rgb="00929396"/>
      </bottom>
    </border>
    <border>
      <left style="thin">
        <color rgb="00929396"/>
      </left>
      <right style="thin">
        <color rgb="00929396"/>
      </right>
      <top style="thin">
        <color rgb="00929396"/>
      </top>
      <bottom style="thin">
        <color rgb="00929396"/>
      </bottom>
    </border>
  </borders>
  <cellStyleXfs count="1">
    <xf numFmtId="0" fontId="0" fillId="0" borderId="0"/>
  </cellStyleXfs>
  <cellXfs count="23"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 wrapText="1"/>
    </xf>
    <xf numFmtId="0" fontId="4" fillId="3" borderId="1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left" vertical="center" wrapText="1"/>
    </xf>
    <xf numFmtId="1" fontId="7" fillId="0" borderId="2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8" fillId="0" borderId="2" applyAlignment="1" pivotButton="0" quotePrefix="0" xfId="0">
      <alignment horizontal="left" vertical="center" wrapText="1"/>
    </xf>
    <xf numFmtId="0" fontId="8" fillId="0" borderId="2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9" fillId="0" borderId="2" applyAlignment="1" pivotButton="0" quotePrefix="0" xfId="0">
      <alignment horizontal="left" vertical="center" wrapText="1"/>
    </xf>
    <xf numFmtId="0" fontId="9" fillId="0" borderId="2" applyAlignment="1" pivotButton="0" quotePrefix="0" xfId="0">
      <alignment horizontal="center" vertical="center" wrapText="1"/>
    </xf>
    <xf numFmtId="2" fontId="8" fillId="0" borderId="2" applyAlignment="1" pivotButton="0" quotePrefix="0" xfId="0">
      <alignment horizontal="center" vertical="center" wrapText="1"/>
    </xf>
    <xf numFmtId="0" fontId="4" fillId="0" borderId="0" pivotButton="0" quotePrefix="0" xfId="0"/>
    <xf numFmtId="2" fontId="7" fillId="0" borderId="2" applyAlignment="1" pivotButton="0" quotePrefix="0" xfId="0">
      <alignment horizontal="center" vertical="center" wrapText="1"/>
    </xf>
    <xf numFmtId="0" fontId="10" fillId="0" borderId="2" applyAlignment="1" pivotButton="0" quotePrefix="0" xfId="0">
      <alignment horizontal="left" vertical="center" wrapText="1"/>
    </xf>
    <xf numFmtId="0" fontId="11" fillId="0" borderId="0" pivotButton="0" quotePrefix="0" xfId="0"/>
    <xf numFmtId="0" fontId="12" fillId="0" borderId="0" pivotButton="0" quotePrefix="0" xfId="0"/>
    <xf numFmtId="0" fontId="13" fillId="0" borderId="0" pivotButton="0" quotePrefix="0" xfId="0"/>
    <xf numFmtId="0" fontId="14" fillId="0" borderId="0" pivotButton="0" quotePrefix="0" xfId="0"/>
    <xf numFmtId="0" fontId="15" fillId="0" borderId="0" pivotButton="0" quotePrefix="0" xfId="0"/>
    <xf numFmtId="0" fontId="16" fillId="0" borderId="0" applyAlignment="1" pivotButton="0" quotePrefix="0" xfId="0">
      <alignment wrapText="1"/>
    </xf>
    <xf numFmtId="0" fontId="0" fillId="4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16" t="inlineStr">
        <is>
          <t>Bid Normalization &amp; Scoring Model</t>
        </is>
      </c>
    </row>
    <row r="4">
      <c r="B4" s="17" t="inlineStr">
        <is>
          <t>Logistics Concepts Sàrl</t>
        </is>
      </c>
    </row>
    <row r="6">
      <c r="B6" s="18" t="inlineStr">
        <is>
          <t>Website:</t>
        </is>
      </c>
      <c r="C6" s="19" t="inlineStr">
        <is>
          <t>logistics-concepts.com</t>
        </is>
      </c>
    </row>
    <row r="8">
      <c r="B8" s="18" t="inlineStr">
        <is>
          <t>Note:</t>
        </is>
      </c>
      <c r="C8" s="20" t="inlineStr">
        <is>
          <t>This template is part of the Logistics Concepts RFQ Companion Pack.</t>
        </is>
      </c>
    </row>
    <row r="10">
      <c r="C10" s="21" t="inlineStr">
        <is>
          <t>Use, adapt, and share internally. Please keep the Logistics Concepts branding intact when sharing externally.</t>
        </is>
      </c>
    </row>
    <row r="12" ht="6" customHeight="1">
      <c r="B12" s="22" t="n"/>
      <c r="C12" s="22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26" customWidth="1" min="1" max="1"/>
    <col width="12" customWidth="1" min="2" max="2"/>
    <col width="10" customWidth="1" min="3" max="3"/>
    <col width="44" customWidth="1" min="4" max="4"/>
  </cols>
  <sheetData>
    <row r="1" ht="26" customHeight="1">
      <c r="C1" s="1" t="inlineStr">
        <is>
          <t>Bid Normalization &amp; Scoring Model — RFQ Companion Pack</t>
        </is>
      </c>
    </row>
    <row r="2" ht="30" customHeight="1">
      <c r="C2" s="2" t="inlineStr">
        <is>
          <t>Purpose: Standardize evaluation, normalize price and control bias. Scores are 0–5 (5=best). Adjust weights to your governance.</t>
        </is>
      </c>
    </row>
    <row r="3" ht="6" customHeight="1"/>
    <row r="4" ht="22" customHeight="1">
      <c r="A4" s="3" t="inlineStr">
        <is>
          <t>Category</t>
        </is>
      </c>
      <c r="B4" s="3" t="inlineStr">
        <is>
          <t>Weight (%)</t>
        </is>
      </c>
      <c r="C4" s="3" t="inlineStr">
        <is>
          <t>Scale</t>
        </is>
      </c>
      <c r="D4" s="3" t="inlineStr">
        <is>
          <t>Notes</t>
        </is>
      </c>
    </row>
    <row r="5">
      <c r="A5" s="4" t="inlineStr">
        <is>
          <t>Price (normalized by lane)</t>
        </is>
      </c>
      <c r="B5" s="5" t="n">
        <v>50</v>
      </c>
      <c r="C5" s="6" t="inlineStr">
        <is>
          <t>0–5</t>
        </is>
      </c>
      <c r="D5" s="4" t="inlineStr">
        <is>
          <t>Calculated from submitted all-in rates.</t>
        </is>
      </c>
    </row>
    <row r="6">
      <c r="A6" s="4" t="inlineStr">
        <is>
          <t>Service performance &amp; coverage</t>
        </is>
      </c>
      <c r="B6" s="5" t="n">
        <v>20</v>
      </c>
      <c r="C6" s="6" t="inlineStr">
        <is>
          <t>0–5</t>
        </is>
      </c>
      <c r="D6" s="4" t="inlineStr">
        <is>
          <t>Transit time, reliability, capacity, network coverage.</t>
        </is>
      </c>
    </row>
    <row r="7">
      <c r="A7" s="4" t="inlineStr">
        <is>
          <t>Risk &amp; compliance</t>
        </is>
      </c>
      <c r="B7" s="5" t="n">
        <v>15</v>
      </c>
      <c r="C7" s="6" t="inlineStr">
        <is>
          <t>0–5</t>
        </is>
      </c>
      <c r="D7" s="4" t="inlineStr">
        <is>
          <t>Customs filings, DG competence, insurance/claims readiness.</t>
        </is>
      </c>
    </row>
    <row r="8">
      <c r="A8" s="4" t="inlineStr">
        <is>
          <t>IT &amp; visibility</t>
        </is>
      </c>
      <c r="B8" s="5" t="n">
        <v>10</v>
      </c>
      <c r="C8" s="6" t="inlineStr">
        <is>
          <t>0–5</t>
        </is>
      </c>
      <c r="D8" s="4" t="inlineStr">
        <is>
          <t>EDI/API capability, events, data quality, exception management.</t>
        </is>
      </c>
    </row>
    <row r="9">
      <c r="A9" s="4" t="inlineStr">
        <is>
          <t>ESG &amp; audit readiness</t>
        </is>
      </c>
      <c r="B9" s="5" t="n">
        <v>5</v>
      </c>
      <c r="C9" s="6" t="inlineStr">
        <is>
          <t>0–5</t>
        </is>
      </c>
      <c r="D9" s="4" t="inlineStr">
        <is>
          <t>Carbon reporting, certifications, audit trail, governance.</t>
        </is>
      </c>
    </row>
    <row r="10">
      <c r="A10" s="7" t="inlineStr">
        <is>
          <t>TOTAL</t>
        </is>
      </c>
      <c r="B10" s="8">
        <f>SUM(B5:B9)</f>
        <v/>
      </c>
      <c r="C10" s="8" t="n"/>
      <c r="D10" s="7" t="inlineStr">
        <is>
          <t>Must equal 100.</t>
        </is>
      </c>
    </row>
    <row r="120" ht="16" customHeight="1">
      <c r="A120" s="9" t="inlineStr">
        <is>
          <t>Logistics Concepts Sàrl — logistics-concepts.com — RFQ Companion Pack (Full)</t>
        </is>
      </c>
    </row>
  </sheetData>
  <mergeCells count="4">
    <mergeCell ref="C1:D1"/>
    <mergeCell ref="A120:D120"/>
    <mergeCell ref="A3:D3"/>
    <mergeCell ref="C2:D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14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22" customWidth="1" min="1" max="1"/>
    <col width="18" customWidth="1" min="2" max="2"/>
    <col width="16" customWidth="1" min="3" max="3"/>
    <col width="20" customWidth="1" min="4" max="4"/>
    <col width="18" customWidth="1" min="5" max="5"/>
    <col width="12" customWidth="1" min="6" max="6"/>
    <col width="24" customWidth="1" min="7" max="7"/>
  </cols>
  <sheetData>
    <row r="1" ht="26" customHeight="1">
      <c r="C1" s="1" t="inlineStr">
        <is>
          <t>Provider Non-Price Scoring — RFQ Companion Pack</t>
        </is>
      </c>
    </row>
    <row r="2" ht="30" customHeight="1">
      <c r="C2" s="2" t="inlineStr">
        <is>
          <t>Purpose: Score non-price criteria at provider level. Mandatory criteria are Pass/Fail (Fail = disqualification).</t>
        </is>
      </c>
    </row>
    <row r="3" ht="6" customHeight="1"/>
    <row r="4" ht="22" customHeight="1">
      <c r="A4" s="3" t="inlineStr">
        <is>
          <t>Provider</t>
        </is>
      </c>
      <c r="B4" s="3" t="inlineStr">
        <is>
          <t>Mandatory (Pass/Fail)</t>
        </is>
      </c>
      <c r="C4" s="3" t="inlineStr">
        <is>
          <t>Service (0-5)</t>
        </is>
      </c>
      <c r="D4" s="3" t="inlineStr">
        <is>
          <t>Risk &amp; Compliance (0-5)</t>
        </is>
      </c>
      <c r="E4" s="3" t="inlineStr">
        <is>
          <t>IT &amp; Visibility (0-5)</t>
        </is>
      </c>
      <c r="F4" s="3" t="inlineStr">
        <is>
          <t>ESG (0-5)</t>
        </is>
      </c>
      <c r="G4" s="3" t="inlineStr">
        <is>
          <t>Non-Price Weighted (calc)</t>
        </is>
      </c>
    </row>
    <row r="5">
      <c r="A5" s="10" t="inlineStr">
        <is>
          <t>[Provider name]</t>
        </is>
      </c>
      <c r="B5" s="11" t="inlineStr">
        <is>
          <t>Pass</t>
        </is>
      </c>
      <c r="C5" s="11" t="n"/>
      <c r="D5" s="11" t="n"/>
      <c r="E5" s="11" t="n"/>
      <c r="F5" s="11" t="n"/>
      <c r="G5" s="12">
        <f>IF(A5="","",IF(B5="Fail",0,(N(C5)*Setup!$B$6 + N(D5)*Setup!$B$7 + N(E5)*Setup!$B$8 + N(F5)*Setup!$B$9)/(100-Setup!$B$5)))</f>
        <v/>
      </c>
    </row>
    <row r="6">
      <c r="A6" s="4" t="n"/>
      <c r="B6" s="6" t="n"/>
      <c r="C6" s="6" t="n"/>
      <c r="D6" s="6" t="n"/>
      <c r="E6" s="6" t="n"/>
      <c r="F6" s="6" t="n"/>
      <c r="G6" s="12">
        <f>IF(A6="","",IF(B6="Fail",0,(N(C6)*Setup!$B$6 + N(D6)*Setup!$B$7 + N(E6)*Setup!$B$8 + N(F6)*Setup!$B$9)/(100-Setup!$B$5)))</f>
        <v/>
      </c>
    </row>
    <row r="7">
      <c r="A7" s="4" t="n"/>
      <c r="B7" s="6" t="n"/>
      <c r="C7" s="6" t="n"/>
      <c r="D7" s="6" t="n"/>
      <c r="E7" s="6" t="n"/>
      <c r="F7" s="6" t="n"/>
      <c r="G7" s="12">
        <f>IF(A7="","",IF(B7="Fail",0,(N(C7)*Setup!$B$6 + N(D7)*Setup!$B$7 + N(E7)*Setup!$B$8 + N(F7)*Setup!$B$9)/(100-Setup!$B$5)))</f>
        <v/>
      </c>
    </row>
    <row r="8">
      <c r="A8" s="4" t="n"/>
      <c r="B8" s="6" t="n"/>
      <c r="C8" s="6" t="n"/>
      <c r="D8" s="6" t="n"/>
      <c r="E8" s="6" t="n"/>
      <c r="F8" s="6" t="n"/>
      <c r="G8" s="12">
        <f>IF(A8="","",IF(B8="Fail",0,(N(C8)*Setup!$B$6 + N(D8)*Setup!$B$7 + N(E8)*Setup!$B$8 + N(F8)*Setup!$B$9)/(100-Setup!$B$5)))</f>
        <v/>
      </c>
    </row>
    <row r="9">
      <c r="A9" s="4" t="n"/>
      <c r="B9" s="6" t="n"/>
      <c r="C9" s="6" t="n"/>
      <c r="D9" s="6" t="n"/>
      <c r="E9" s="6" t="n"/>
      <c r="F9" s="6" t="n"/>
      <c r="G9" s="12">
        <f>IF(A9="","",IF(B9="Fail",0,(N(C9)*Setup!$B$6 + N(D9)*Setup!$B$7 + N(E9)*Setup!$B$8 + N(F9)*Setup!$B$9)/(100-Setup!$B$5)))</f>
        <v/>
      </c>
    </row>
    <row r="10">
      <c r="A10" s="4" t="n"/>
      <c r="B10" s="6" t="n"/>
      <c r="C10" s="6" t="n"/>
      <c r="D10" s="6" t="n"/>
      <c r="E10" s="6" t="n"/>
      <c r="F10" s="6" t="n"/>
      <c r="G10" s="12">
        <f>IF(A10="","",IF(B10="Fail",0,(N(C10)*Setup!$B$6 + N(D10)*Setup!$B$7 + N(E10)*Setup!$B$8 + N(F10)*Setup!$B$9)/(100-Setup!$B$5)))</f>
        <v/>
      </c>
    </row>
    <row r="11">
      <c r="A11" s="4" t="n"/>
      <c r="B11" s="6" t="n"/>
      <c r="C11" s="6" t="n"/>
      <c r="D11" s="6" t="n"/>
      <c r="E11" s="6" t="n"/>
      <c r="F11" s="6" t="n"/>
      <c r="G11" s="12">
        <f>IF(A11="","",IF(B11="Fail",0,(N(C11)*Setup!$B$6 + N(D11)*Setup!$B$7 + N(E11)*Setup!$B$8 + N(F11)*Setup!$B$9)/(100-Setup!$B$5)))</f>
        <v/>
      </c>
    </row>
    <row r="12">
      <c r="A12" s="4" t="n"/>
      <c r="B12" s="6" t="n"/>
      <c r="C12" s="6" t="n"/>
      <c r="D12" s="6" t="n"/>
      <c r="E12" s="6" t="n"/>
      <c r="F12" s="6" t="n"/>
      <c r="G12" s="12">
        <f>IF(A12="","",IF(B12="Fail",0,(N(C12)*Setup!$B$6 + N(D12)*Setup!$B$7 + N(E12)*Setup!$B$8 + N(F12)*Setup!$B$9)/(100-Setup!$B$5)))</f>
        <v/>
      </c>
    </row>
    <row r="13">
      <c r="A13" s="4" t="n"/>
      <c r="B13" s="6" t="n"/>
      <c r="C13" s="6" t="n"/>
      <c r="D13" s="6" t="n"/>
      <c r="E13" s="6" t="n"/>
      <c r="F13" s="6" t="n"/>
      <c r="G13" s="12">
        <f>IF(A13="","",IF(B13="Fail",0,(N(C13)*Setup!$B$6 + N(D13)*Setup!$B$7 + N(E13)*Setup!$B$8 + N(F13)*Setup!$B$9)/(100-Setup!$B$5)))</f>
        <v/>
      </c>
    </row>
    <row r="14">
      <c r="A14" s="4" t="n"/>
      <c r="B14" s="6" t="n"/>
      <c r="C14" s="6" t="n"/>
      <c r="D14" s="6" t="n"/>
      <c r="E14" s="6" t="n"/>
      <c r="F14" s="6" t="n"/>
      <c r="G14" s="12">
        <f>IF(A14="","",IF(B14="Fail",0,(N(C14)*Setup!$B$6 + N(D14)*Setup!$B$7 + N(E14)*Setup!$B$8 + N(F14)*Setup!$B$9)/(100-Setup!$B$5)))</f>
        <v/>
      </c>
    </row>
    <row r="15">
      <c r="A15" s="4" t="n"/>
      <c r="B15" s="6" t="n"/>
      <c r="C15" s="6" t="n"/>
      <c r="D15" s="6" t="n"/>
      <c r="E15" s="6" t="n"/>
      <c r="F15" s="6" t="n"/>
      <c r="G15" s="12">
        <f>IF(A15="","",IF(B15="Fail",0,(N(C15)*Setup!$B$6 + N(D15)*Setup!$B$7 + N(E15)*Setup!$B$8 + N(F15)*Setup!$B$9)/(100-Setup!$B$5)))</f>
        <v/>
      </c>
    </row>
    <row r="16">
      <c r="A16" s="4" t="n"/>
      <c r="B16" s="6" t="n"/>
      <c r="C16" s="6" t="n"/>
      <c r="D16" s="6" t="n"/>
      <c r="E16" s="6" t="n"/>
      <c r="F16" s="6" t="n"/>
      <c r="G16" s="12">
        <f>IF(A16="","",IF(B16="Fail",0,(N(C16)*Setup!$B$6 + N(D16)*Setup!$B$7 + N(E16)*Setup!$B$8 + N(F16)*Setup!$B$9)/(100-Setup!$B$5)))</f>
        <v/>
      </c>
    </row>
    <row r="17">
      <c r="A17" s="4" t="n"/>
      <c r="B17" s="6" t="n"/>
      <c r="C17" s="6" t="n"/>
      <c r="D17" s="6" t="n"/>
      <c r="E17" s="6" t="n"/>
      <c r="F17" s="6" t="n"/>
      <c r="G17" s="12">
        <f>IF(A17="","",IF(B17="Fail",0,(N(C17)*Setup!$B$6 + N(D17)*Setup!$B$7 + N(E17)*Setup!$B$8 + N(F17)*Setup!$B$9)/(100-Setup!$B$5)))</f>
        <v/>
      </c>
    </row>
    <row r="18">
      <c r="A18" s="4" t="n"/>
      <c r="B18" s="6" t="n"/>
      <c r="C18" s="6" t="n"/>
      <c r="D18" s="6" t="n"/>
      <c r="E18" s="6" t="n"/>
      <c r="F18" s="6" t="n"/>
      <c r="G18" s="12">
        <f>IF(A18="","",IF(B18="Fail",0,(N(C18)*Setup!$B$6 + N(D18)*Setup!$B$7 + N(E18)*Setup!$B$8 + N(F18)*Setup!$B$9)/(100-Setup!$B$5)))</f>
        <v/>
      </c>
    </row>
    <row r="19">
      <c r="A19" s="4" t="n"/>
      <c r="B19" s="6" t="n"/>
      <c r="C19" s="6" t="n"/>
      <c r="D19" s="6" t="n"/>
      <c r="E19" s="6" t="n"/>
      <c r="F19" s="6" t="n"/>
      <c r="G19" s="12">
        <f>IF(A19="","",IF(B19="Fail",0,(N(C19)*Setup!$B$6 + N(D19)*Setup!$B$7 + N(E19)*Setup!$B$8 + N(F19)*Setup!$B$9)/(100-Setup!$B$5)))</f>
        <v/>
      </c>
    </row>
    <row r="20">
      <c r="A20" s="4" t="n"/>
      <c r="B20" s="6" t="n"/>
      <c r="C20" s="6" t="n"/>
      <c r="D20" s="6" t="n"/>
      <c r="E20" s="6" t="n"/>
      <c r="F20" s="6" t="n"/>
      <c r="G20" s="12">
        <f>IF(A20="","",IF(B20="Fail",0,(N(C20)*Setup!$B$6 + N(D20)*Setup!$B$7 + N(E20)*Setup!$B$8 + N(F20)*Setup!$B$9)/(100-Setup!$B$5)))</f>
        <v/>
      </c>
    </row>
    <row r="21">
      <c r="A21" s="4" t="n"/>
      <c r="B21" s="6" t="n"/>
      <c r="C21" s="6" t="n"/>
      <c r="D21" s="6" t="n"/>
      <c r="E21" s="6" t="n"/>
      <c r="F21" s="6" t="n"/>
      <c r="G21" s="12">
        <f>IF(A21="","",IF(B21="Fail",0,(N(C21)*Setup!$B$6 + N(D21)*Setup!$B$7 + N(E21)*Setup!$B$8 + N(F21)*Setup!$B$9)/(100-Setup!$B$5)))</f>
        <v/>
      </c>
    </row>
    <row r="22">
      <c r="A22" s="4" t="n"/>
      <c r="B22" s="6" t="n"/>
      <c r="C22" s="6" t="n"/>
      <c r="D22" s="6" t="n"/>
      <c r="E22" s="6" t="n"/>
      <c r="F22" s="6" t="n"/>
      <c r="G22" s="12">
        <f>IF(A22="","",IF(B22="Fail",0,(N(C22)*Setup!$B$6 + N(D22)*Setup!$B$7 + N(E22)*Setup!$B$8 + N(F22)*Setup!$B$9)/(100-Setup!$B$5)))</f>
        <v/>
      </c>
    </row>
    <row r="23">
      <c r="A23" s="4" t="n"/>
      <c r="B23" s="6" t="n"/>
      <c r="C23" s="6" t="n"/>
      <c r="D23" s="6" t="n"/>
      <c r="E23" s="6" t="n"/>
      <c r="F23" s="6" t="n"/>
      <c r="G23" s="12">
        <f>IF(A23="","",IF(B23="Fail",0,(N(C23)*Setup!$B$6 + N(D23)*Setup!$B$7 + N(E23)*Setup!$B$8 + N(F23)*Setup!$B$9)/(100-Setup!$B$5)))</f>
        <v/>
      </c>
    </row>
    <row r="24">
      <c r="A24" s="4" t="n"/>
      <c r="B24" s="6" t="n"/>
      <c r="C24" s="6" t="n"/>
      <c r="D24" s="6" t="n"/>
      <c r="E24" s="6" t="n"/>
      <c r="F24" s="6" t="n"/>
      <c r="G24" s="12">
        <f>IF(A24="","",IF(B24="Fail",0,(N(C24)*Setup!$B$6 + N(D24)*Setup!$B$7 + N(E24)*Setup!$B$8 + N(F24)*Setup!$B$9)/(100-Setup!$B$5)))</f>
        <v/>
      </c>
    </row>
    <row r="25">
      <c r="A25" s="4" t="n"/>
      <c r="B25" s="6" t="n"/>
      <c r="C25" s="6" t="n"/>
      <c r="D25" s="6" t="n"/>
      <c r="E25" s="6" t="n"/>
      <c r="F25" s="6" t="n"/>
      <c r="G25" s="12">
        <f>IF(A25="","",IF(B25="Fail",0,(N(C25)*Setup!$B$6 + N(D25)*Setup!$B$7 + N(E25)*Setup!$B$8 + N(F25)*Setup!$B$9)/(100-Setup!$B$5)))</f>
        <v/>
      </c>
    </row>
    <row r="26">
      <c r="A26" s="4" t="n"/>
      <c r="B26" s="6" t="n"/>
      <c r="C26" s="6" t="n"/>
      <c r="D26" s="6" t="n"/>
      <c r="E26" s="6" t="n"/>
      <c r="F26" s="6" t="n"/>
      <c r="G26" s="12">
        <f>IF(A26="","",IF(B26="Fail",0,(N(C26)*Setup!$B$6 + N(D26)*Setup!$B$7 + N(E26)*Setup!$B$8 + N(F26)*Setup!$B$9)/(100-Setup!$B$5)))</f>
        <v/>
      </c>
    </row>
    <row r="27">
      <c r="A27" s="4" t="n"/>
      <c r="B27" s="6" t="n"/>
      <c r="C27" s="6" t="n"/>
      <c r="D27" s="6" t="n"/>
      <c r="E27" s="6" t="n"/>
      <c r="F27" s="6" t="n"/>
      <c r="G27" s="12">
        <f>IF(A27="","",IF(B27="Fail",0,(N(C27)*Setup!$B$6 + N(D27)*Setup!$B$7 + N(E27)*Setup!$B$8 + N(F27)*Setup!$B$9)/(100-Setup!$B$5)))</f>
        <v/>
      </c>
    </row>
    <row r="28">
      <c r="A28" s="4" t="n"/>
      <c r="B28" s="6" t="n"/>
      <c r="C28" s="6" t="n"/>
      <c r="D28" s="6" t="n"/>
      <c r="E28" s="6" t="n"/>
      <c r="F28" s="6" t="n"/>
      <c r="G28" s="12">
        <f>IF(A28="","",IF(B28="Fail",0,(N(C28)*Setup!$B$6 + N(D28)*Setup!$B$7 + N(E28)*Setup!$B$8 + N(F28)*Setup!$B$9)/(100-Setup!$B$5)))</f>
        <v/>
      </c>
    </row>
    <row r="29">
      <c r="A29" s="4" t="n"/>
      <c r="B29" s="6" t="n"/>
      <c r="C29" s="6" t="n"/>
      <c r="D29" s="6" t="n"/>
      <c r="E29" s="6" t="n"/>
      <c r="F29" s="6" t="n"/>
      <c r="G29" s="12">
        <f>IF(A29="","",IF(B29="Fail",0,(N(C29)*Setup!$B$6 + N(D29)*Setup!$B$7 + N(E29)*Setup!$B$8 + N(F29)*Setup!$B$9)/(100-Setup!$B$5)))</f>
        <v/>
      </c>
    </row>
    <row r="30">
      <c r="A30" s="4" t="n"/>
      <c r="B30" s="6" t="n"/>
      <c r="C30" s="6" t="n"/>
      <c r="D30" s="6" t="n"/>
      <c r="E30" s="6" t="n"/>
      <c r="F30" s="6" t="n"/>
      <c r="G30" s="12">
        <f>IF(A30="","",IF(B30="Fail",0,(N(C30)*Setup!$B$6 + N(D30)*Setup!$B$7 + N(E30)*Setup!$B$8 + N(F30)*Setup!$B$9)/(100-Setup!$B$5)))</f>
        <v/>
      </c>
    </row>
    <row r="140" ht="16" customHeight="1">
      <c r="A140" s="9" t="inlineStr">
        <is>
          <t>Logistics Concepts Sàrl — logistics-concepts.com — RFQ Companion Pack (Full)</t>
        </is>
      </c>
    </row>
  </sheetData>
  <mergeCells count="4">
    <mergeCell ref="A140:G140"/>
    <mergeCell ref="A3:G3"/>
    <mergeCell ref="C2:G2"/>
    <mergeCell ref="C1:G1"/>
  </mergeCells>
  <dataValidations count="2">
    <dataValidation sqref="B5:B30" showDropDown="0" showInputMessage="0" showErrorMessage="0" allowBlank="1" type="list">
      <formula1>=Lists!$A$2:$A$3</formula1>
    </dataValidation>
    <dataValidation sqref="C5:F30" showDropDown="0" showInputMessage="0" showErrorMessage="0" allowBlank="1" type="list">
      <formula1>=Lists!$B$2:$B$7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7"/>
  <sheetViews>
    <sheetView workbookViewId="0">
      <selection activeCell="A1" sqref="A1"/>
    </sheetView>
  </sheetViews>
  <sheetFormatPr baseColWidth="8" defaultRowHeight="15"/>
  <sheetData>
    <row r="1">
      <c r="A1" s="13" t="inlineStr">
        <is>
          <t>PassFail</t>
        </is>
      </c>
      <c r="B1" s="13" t="inlineStr">
        <is>
          <t>Score</t>
        </is>
      </c>
    </row>
    <row r="2">
      <c r="A2" t="inlineStr">
        <is>
          <t>Pass</t>
        </is>
      </c>
      <c r="B2" t="n">
        <v>0</v>
      </c>
    </row>
    <row r="3">
      <c r="A3" t="inlineStr">
        <is>
          <t>Fail</t>
        </is>
      </c>
      <c r="B3" t="n">
        <v>1</v>
      </c>
    </row>
    <row r="4">
      <c r="B4" t="n">
        <v>2</v>
      </c>
    </row>
    <row r="5">
      <c r="B5" t="n">
        <v>3</v>
      </c>
    </row>
    <row r="6">
      <c r="B6" t="n">
        <v>4</v>
      </c>
    </row>
    <row r="7">
      <c r="B7" t="n">
        <v>5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M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6" customWidth="1" min="3" max="3"/>
    <col width="16" customWidth="1" min="4" max="4"/>
    <col width="16" customWidth="1" min="5" max="5"/>
    <col width="16" customWidth="1" min="6" max="6"/>
    <col width="16" customWidth="1" min="7" max="7"/>
    <col width="14" customWidth="1" min="8" max="8"/>
    <col width="14" customWidth="1" min="9" max="9"/>
    <col width="14" customWidth="1" min="10" max="10"/>
    <col width="14" customWidth="1" min="11" max="11"/>
    <col width="14" customWidth="1" min="12" max="12"/>
    <col width="14" customWidth="1" min="13" max="13"/>
  </cols>
  <sheetData>
    <row r="1" ht="26" customHeight="1">
      <c r="C1" s="1" t="inlineStr">
        <is>
          <t>Price Normalization (by Lane) — RFQ Companion Pack</t>
        </is>
      </c>
    </row>
    <row r="2" ht="30" customHeight="1">
      <c r="C2" s="2" t="inlineStr">
        <is>
          <t>Purpose: Enter all-in costs per lane (from Rate Sheets). Model calculates normalized price scores (0–5) against the lowest cost.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Annual Shipments (#)</t>
        </is>
      </c>
      <c r="C4" s="3" t="inlineStr">
        <is>
          <t>Provider 1 Cost</t>
        </is>
      </c>
      <c r="D4" s="3" t="inlineStr">
        <is>
          <t>Provider 2 Cost</t>
        </is>
      </c>
      <c r="E4" s="3" t="inlineStr">
        <is>
          <t>Provider 3 Cost</t>
        </is>
      </c>
      <c r="F4" s="3" t="inlineStr">
        <is>
          <t>Provider 4 Cost</t>
        </is>
      </c>
      <c r="G4" s="3" t="inlineStr">
        <is>
          <t>Provider 5 Cost</t>
        </is>
      </c>
      <c r="H4" s="3" t="inlineStr">
        <is>
          <t>Min Cost (calc)</t>
        </is>
      </c>
      <c r="I4" s="3" t="inlineStr">
        <is>
          <t>Price Score P1</t>
        </is>
      </c>
      <c r="J4" s="3" t="inlineStr">
        <is>
          <t>Price Score P2</t>
        </is>
      </c>
      <c r="K4" s="3" t="inlineStr">
        <is>
          <t>Price Score P3</t>
        </is>
      </c>
      <c r="L4" s="3" t="inlineStr">
        <is>
          <t>Price Score P4</t>
        </is>
      </c>
      <c r="M4" s="3" t="inlineStr">
        <is>
          <t>Price Score P5</t>
        </is>
      </c>
    </row>
    <row r="5">
      <c r="A5" s="4" t="inlineStr">
        <is>
          <t>L-001</t>
        </is>
      </c>
      <c r="B5" s="6" t="n">
        <v>120</v>
      </c>
      <c r="C5" s="6" t="n">
        <v>850</v>
      </c>
      <c r="D5" s="6" t="n">
        <v>920</v>
      </c>
      <c r="E5" s="6" t="n"/>
      <c r="F5" s="6" t="n"/>
      <c r="G5" s="6" t="n"/>
      <c r="H5" s="6">
        <f>IF(A5="","",IF(COUNTA(C5:G5)=0,"",MIN(C5:G5)))</f>
        <v/>
      </c>
      <c r="I5" s="14">
        <f>IF(C5="","",IF($H5="","",MIN($C5:$G5)/C5*5))</f>
        <v/>
      </c>
      <c r="J5" s="14">
        <f>IF(D5="","",IF($H5="","",MIN($C5:$G5)/D5*5))</f>
        <v/>
      </c>
      <c r="K5" s="14">
        <f>IF(E5="","",IF($H5="","",MIN($C5:$G5)/E5*5))</f>
        <v/>
      </c>
      <c r="L5" s="14">
        <f>IF(F5="","",IF($H5="","",MIN($C5:$G5)/F5*5))</f>
        <v/>
      </c>
      <c r="M5" s="14">
        <f>IF(G5="","",IF($H5="","",MIN($C5:$G5)/G5*5))</f>
        <v/>
      </c>
    </row>
    <row r="6">
      <c r="A6" s="4" t="inlineStr">
        <is>
          <t>L-002</t>
        </is>
      </c>
      <c r="B6" s="6" t="n">
        <v>24</v>
      </c>
      <c r="C6" s="6" t="n">
        <v>4200</v>
      </c>
      <c r="D6" s="6" t="n">
        <v>4100</v>
      </c>
      <c r="E6" s="6" t="n"/>
      <c r="F6" s="6" t="n"/>
      <c r="G6" s="6" t="n"/>
      <c r="H6" s="6">
        <f>IF(A6="","",IF(COUNTA(C6:G6)=0,"",MIN(C6:G6)))</f>
        <v/>
      </c>
      <c r="I6" s="14">
        <f>IF(C6="","",IF($H6="","",MIN($C6:$G6)/C6*5))</f>
        <v/>
      </c>
      <c r="J6" s="14">
        <f>IF(D6="","",IF($H6="","",MIN($C6:$G6)/D6*5))</f>
        <v/>
      </c>
      <c r="K6" s="14">
        <f>IF(E6="","",IF($H6="","",MIN($C6:$G6)/E6*5))</f>
        <v/>
      </c>
      <c r="L6" s="14">
        <f>IF(F6="","",IF($H6="","",MIN($C6:$G6)/F6*5))</f>
        <v/>
      </c>
      <c r="M6" s="14">
        <f>IF(G6="","",IF($H6="","",MIN($C6:$G6)/G6*5))</f>
        <v/>
      </c>
    </row>
    <row r="7">
      <c r="A7" s="4" t="n"/>
      <c r="B7" s="6" t="n"/>
      <c r="C7" s="6" t="n"/>
      <c r="D7" s="6" t="n"/>
      <c r="E7" s="6" t="n"/>
      <c r="F7" s="6" t="n"/>
      <c r="G7" s="6" t="n"/>
      <c r="H7" s="6">
        <f>IF(A7="","",IF(COUNTA(C7:G7)=0,"",MIN(C7:G7)))</f>
        <v/>
      </c>
      <c r="I7" s="14">
        <f>IF(C7="","",IF($H7="","",MIN($C7:$G7)/C7*5))</f>
        <v/>
      </c>
      <c r="J7" s="14">
        <f>IF(D7="","",IF($H7="","",MIN($C7:$G7)/D7*5))</f>
        <v/>
      </c>
      <c r="K7" s="14">
        <f>IF(E7="","",IF($H7="","",MIN($C7:$G7)/E7*5))</f>
        <v/>
      </c>
      <c r="L7" s="14">
        <f>IF(F7="","",IF($H7="","",MIN($C7:$G7)/F7*5))</f>
        <v/>
      </c>
      <c r="M7" s="14">
        <f>IF(G7="","",IF($H7="","",MIN($C7:$G7)/G7*5))</f>
        <v/>
      </c>
    </row>
    <row r="8">
      <c r="A8" s="4" t="n"/>
      <c r="B8" s="6" t="n"/>
      <c r="C8" s="6" t="n"/>
      <c r="D8" s="6" t="n"/>
      <c r="E8" s="6" t="n"/>
      <c r="F8" s="6" t="n"/>
      <c r="G8" s="6" t="n"/>
      <c r="H8" s="6">
        <f>IF(A8="","",IF(COUNTA(C8:G8)=0,"",MIN(C8:G8)))</f>
        <v/>
      </c>
      <c r="I8" s="14">
        <f>IF(C8="","",IF($H8="","",MIN($C8:$G8)/C8*5))</f>
        <v/>
      </c>
      <c r="J8" s="14">
        <f>IF(D8="","",IF($H8="","",MIN($C8:$G8)/D8*5))</f>
        <v/>
      </c>
      <c r="K8" s="14">
        <f>IF(E8="","",IF($H8="","",MIN($C8:$G8)/E8*5))</f>
        <v/>
      </c>
      <c r="L8" s="14">
        <f>IF(F8="","",IF($H8="","",MIN($C8:$G8)/F8*5))</f>
        <v/>
      </c>
      <c r="M8" s="14">
        <f>IF(G8="","",IF($H8="","",MIN($C8:$G8)/G8*5))</f>
        <v/>
      </c>
    </row>
    <row r="9">
      <c r="A9" s="4" t="n"/>
      <c r="B9" s="6" t="n"/>
      <c r="C9" s="6" t="n"/>
      <c r="D9" s="6" t="n"/>
      <c r="E9" s="6" t="n"/>
      <c r="F9" s="6" t="n"/>
      <c r="G9" s="6" t="n"/>
      <c r="H9" s="6">
        <f>IF(A9="","",IF(COUNTA(C9:G9)=0,"",MIN(C9:G9)))</f>
        <v/>
      </c>
      <c r="I9" s="14">
        <f>IF(C9="","",IF($H9="","",MIN($C9:$G9)/C9*5))</f>
        <v/>
      </c>
      <c r="J9" s="14">
        <f>IF(D9="","",IF($H9="","",MIN($C9:$G9)/D9*5))</f>
        <v/>
      </c>
      <c r="K9" s="14">
        <f>IF(E9="","",IF($H9="","",MIN($C9:$G9)/E9*5))</f>
        <v/>
      </c>
      <c r="L9" s="14">
        <f>IF(F9="","",IF($H9="","",MIN($C9:$G9)/F9*5))</f>
        <v/>
      </c>
      <c r="M9" s="14">
        <f>IF(G9="","",IF($H9="","",MIN($C9:$G9)/G9*5))</f>
        <v/>
      </c>
    </row>
    <row r="10">
      <c r="A10" s="4" t="n"/>
      <c r="B10" s="6" t="n"/>
      <c r="C10" s="6" t="n"/>
      <c r="D10" s="6" t="n"/>
      <c r="E10" s="6" t="n"/>
      <c r="F10" s="6" t="n"/>
      <c r="G10" s="6" t="n"/>
      <c r="H10" s="6">
        <f>IF(A10="","",IF(COUNTA(C10:G10)=0,"",MIN(C10:G10)))</f>
        <v/>
      </c>
      <c r="I10" s="14">
        <f>IF(C10="","",IF($H10="","",MIN($C10:$G10)/C10*5))</f>
        <v/>
      </c>
      <c r="J10" s="14">
        <f>IF(D10="","",IF($H10="","",MIN($C10:$G10)/D10*5))</f>
        <v/>
      </c>
      <c r="K10" s="14">
        <f>IF(E10="","",IF($H10="","",MIN($C10:$G10)/E10*5))</f>
        <v/>
      </c>
      <c r="L10" s="14">
        <f>IF(F10="","",IF($H10="","",MIN($C10:$G10)/F10*5))</f>
        <v/>
      </c>
      <c r="M10" s="14">
        <f>IF(G10="","",IF($H10="","",MIN($C10:$G10)/G10*5))</f>
        <v/>
      </c>
    </row>
    <row r="11">
      <c r="A11" s="4" t="n"/>
      <c r="B11" s="6" t="n"/>
      <c r="C11" s="6" t="n"/>
      <c r="D11" s="6" t="n"/>
      <c r="E11" s="6" t="n"/>
      <c r="F11" s="6" t="n"/>
      <c r="G11" s="6" t="n"/>
      <c r="H11" s="6">
        <f>IF(A11="","",IF(COUNTA(C11:G11)=0,"",MIN(C11:G11)))</f>
        <v/>
      </c>
      <c r="I11" s="14">
        <f>IF(C11="","",IF($H11="","",MIN($C11:$G11)/C11*5))</f>
        <v/>
      </c>
      <c r="J11" s="14">
        <f>IF(D11="","",IF($H11="","",MIN($C11:$G11)/D11*5))</f>
        <v/>
      </c>
      <c r="K11" s="14">
        <f>IF(E11="","",IF($H11="","",MIN($C11:$G11)/E11*5))</f>
        <v/>
      </c>
      <c r="L11" s="14">
        <f>IF(F11="","",IF($H11="","",MIN($C11:$G11)/F11*5))</f>
        <v/>
      </c>
      <c r="M11" s="14">
        <f>IF(G11="","",IF($H11="","",MIN($C11:$G11)/G11*5))</f>
        <v/>
      </c>
    </row>
    <row r="12">
      <c r="A12" s="4" t="n"/>
      <c r="B12" s="6" t="n"/>
      <c r="C12" s="6" t="n"/>
      <c r="D12" s="6" t="n"/>
      <c r="E12" s="6" t="n"/>
      <c r="F12" s="6" t="n"/>
      <c r="G12" s="6" t="n"/>
      <c r="H12" s="6">
        <f>IF(A12="","",IF(COUNTA(C12:G12)=0,"",MIN(C12:G12)))</f>
        <v/>
      </c>
      <c r="I12" s="14">
        <f>IF(C12="","",IF($H12="","",MIN($C12:$G12)/C12*5))</f>
        <v/>
      </c>
      <c r="J12" s="14">
        <f>IF(D12="","",IF($H12="","",MIN($C12:$G12)/D12*5))</f>
        <v/>
      </c>
      <c r="K12" s="14">
        <f>IF(E12="","",IF($H12="","",MIN($C12:$G12)/E12*5))</f>
        <v/>
      </c>
      <c r="L12" s="14">
        <f>IF(F12="","",IF($H12="","",MIN($C12:$G12)/F12*5))</f>
        <v/>
      </c>
      <c r="M12" s="14">
        <f>IF(G12="","",IF($H12="","",MIN($C12:$G12)/G12*5))</f>
        <v/>
      </c>
    </row>
    <row r="13">
      <c r="A13" s="4" t="n"/>
      <c r="B13" s="6" t="n"/>
      <c r="C13" s="6" t="n"/>
      <c r="D13" s="6" t="n"/>
      <c r="E13" s="6" t="n"/>
      <c r="F13" s="6" t="n"/>
      <c r="G13" s="6" t="n"/>
      <c r="H13" s="6">
        <f>IF(A13="","",IF(COUNTA(C13:G13)=0,"",MIN(C13:G13)))</f>
        <v/>
      </c>
      <c r="I13" s="14">
        <f>IF(C13="","",IF($H13="","",MIN($C13:$G13)/C13*5))</f>
        <v/>
      </c>
      <c r="J13" s="14">
        <f>IF(D13="","",IF($H13="","",MIN($C13:$G13)/D13*5))</f>
        <v/>
      </c>
      <c r="K13" s="14">
        <f>IF(E13="","",IF($H13="","",MIN($C13:$G13)/E13*5))</f>
        <v/>
      </c>
      <c r="L13" s="14">
        <f>IF(F13="","",IF($H13="","",MIN($C13:$G13)/F13*5))</f>
        <v/>
      </c>
      <c r="M13" s="14">
        <f>IF(G13="","",IF($H13="","",MIN($C13:$G13)/G13*5))</f>
        <v/>
      </c>
    </row>
    <row r="14">
      <c r="A14" s="4" t="n"/>
      <c r="B14" s="6" t="n"/>
      <c r="C14" s="6" t="n"/>
      <c r="D14" s="6" t="n"/>
      <c r="E14" s="6" t="n"/>
      <c r="F14" s="6" t="n"/>
      <c r="G14" s="6" t="n"/>
      <c r="H14" s="6">
        <f>IF(A14="","",IF(COUNTA(C14:G14)=0,"",MIN(C14:G14)))</f>
        <v/>
      </c>
      <c r="I14" s="14">
        <f>IF(C14="","",IF($H14="","",MIN($C14:$G14)/C14*5))</f>
        <v/>
      </c>
      <c r="J14" s="14">
        <f>IF(D14="","",IF($H14="","",MIN($C14:$G14)/D14*5))</f>
        <v/>
      </c>
      <c r="K14" s="14">
        <f>IF(E14="","",IF($H14="","",MIN($C14:$G14)/E14*5))</f>
        <v/>
      </c>
      <c r="L14" s="14">
        <f>IF(F14="","",IF($H14="","",MIN($C14:$G14)/F14*5))</f>
        <v/>
      </c>
      <c r="M14" s="14">
        <f>IF(G14="","",IF($H14="","",MIN($C14:$G14)/G14*5))</f>
        <v/>
      </c>
    </row>
    <row r="15">
      <c r="A15" s="4" t="n"/>
      <c r="B15" s="6" t="n"/>
      <c r="C15" s="6" t="n"/>
      <c r="D15" s="6" t="n"/>
      <c r="E15" s="6" t="n"/>
      <c r="F15" s="6" t="n"/>
      <c r="G15" s="6" t="n"/>
      <c r="H15" s="6">
        <f>IF(A15="","",IF(COUNTA(C15:G15)=0,"",MIN(C15:G15)))</f>
        <v/>
      </c>
      <c r="I15" s="14">
        <f>IF(C15="","",IF($H15="","",MIN($C15:$G15)/C15*5))</f>
        <v/>
      </c>
      <c r="J15" s="14">
        <f>IF(D15="","",IF($H15="","",MIN($C15:$G15)/D15*5))</f>
        <v/>
      </c>
      <c r="K15" s="14">
        <f>IF(E15="","",IF($H15="","",MIN($C15:$G15)/E15*5))</f>
        <v/>
      </c>
      <c r="L15" s="14">
        <f>IF(F15="","",IF($H15="","",MIN($C15:$G15)/F15*5))</f>
        <v/>
      </c>
      <c r="M15" s="14">
        <f>IF(G15="","",IF($H15="","",MIN($C15:$G15)/G15*5))</f>
        <v/>
      </c>
    </row>
    <row r="16">
      <c r="A16" s="4" t="n"/>
      <c r="B16" s="6" t="n"/>
      <c r="C16" s="6" t="n"/>
      <c r="D16" s="6" t="n"/>
      <c r="E16" s="6" t="n"/>
      <c r="F16" s="6" t="n"/>
      <c r="G16" s="6" t="n"/>
      <c r="H16" s="6">
        <f>IF(A16="","",IF(COUNTA(C16:G16)=0,"",MIN(C16:G16)))</f>
        <v/>
      </c>
      <c r="I16" s="14">
        <f>IF(C16="","",IF($H16="","",MIN($C16:$G16)/C16*5))</f>
        <v/>
      </c>
      <c r="J16" s="14">
        <f>IF(D16="","",IF($H16="","",MIN($C16:$G16)/D16*5))</f>
        <v/>
      </c>
      <c r="K16" s="14">
        <f>IF(E16="","",IF($H16="","",MIN($C16:$G16)/E16*5))</f>
        <v/>
      </c>
      <c r="L16" s="14">
        <f>IF(F16="","",IF($H16="","",MIN($C16:$G16)/F16*5))</f>
        <v/>
      </c>
      <c r="M16" s="14">
        <f>IF(G16="","",IF($H16="","",MIN($C16:$G16)/G16*5))</f>
        <v/>
      </c>
    </row>
    <row r="17">
      <c r="A17" s="4" t="n"/>
      <c r="B17" s="6" t="n"/>
      <c r="C17" s="6" t="n"/>
      <c r="D17" s="6" t="n"/>
      <c r="E17" s="6" t="n"/>
      <c r="F17" s="6" t="n"/>
      <c r="G17" s="6" t="n"/>
      <c r="H17" s="6">
        <f>IF(A17="","",IF(COUNTA(C17:G17)=0,"",MIN(C17:G17)))</f>
        <v/>
      </c>
      <c r="I17" s="14">
        <f>IF(C17="","",IF($H17="","",MIN($C17:$G17)/C17*5))</f>
        <v/>
      </c>
      <c r="J17" s="14">
        <f>IF(D17="","",IF($H17="","",MIN($C17:$G17)/D17*5))</f>
        <v/>
      </c>
      <c r="K17" s="14">
        <f>IF(E17="","",IF($H17="","",MIN($C17:$G17)/E17*5))</f>
        <v/>
      </c>
      <c r="L17" s="14">
        <f>IF(F17="","",IF($H17="","",MIN($C17:$G17)/F17*5))</f>
        <v/>
      </c>
      <c r="M17" s="14">
        <f>IF(G17="","",IF($H17="","",MIN($C17:$G17)/G17*5))</f>
        <v/>
      </c>
    </row>
    <row r="18">
      <c r="A18" s="4" t="n"/>
      <c r="B18" s="6" t="n"/>
      <c r="C18" s="6" t="n"/>
      <c r="D18" s="6" t="n"/>
      <c r="E18" s="6" t="n"/>
      <c r="F18" s="6" t="n"/>
      <c r="G18" s="6" t="n"/>
      <c r="H18" s="6">
        <f>IF(A18="","",IF(COUNTA(C18:G18)=0,"",MIN(C18:G18)))</f>
        <v/>
      </c>
      <c r="I18" s="14">
        <f>IF(C18="","",IF($H18="","",MIN($C18:$G18)/C18*5))</f>
        <v/>
      </c>
      <c r="J18" s="14">
        <f>IF(D18="","",IF($H18="","",MIN($C18:$G18)/D18*5))</f>
        <v/>
      </c>
      <c r="K18" s="14">
        <f>IF(E18="","",IF($H18="","",MIN($C18:$G18)/E18*5))</f>
        <v/>
      </c>
      <c r="L18" s="14">
        <f>IF(F18="","",IF($H18="","",MIN($C18:$G18)/F18*5))</f>
        <v/>
      </c>
      <c r="M18" s="14">
        <f>IF(G18="","",IF($H18="","",MIN($C18:$G18)/G18*5))</f>
        <v/>
      </c>
    </row>
    <row r="19">
      <c r="A19" s="4" t="n"/>
      <c r="B19" s="6" t="n"/>
      <c r="C19" s="6" t="n"/>
      <c r="D19" s="6" t="n"/>
      <c r="E19" s="6" t="n"/>
      <c r="F19" s="6" t="n"/>
      <c r="G19" s="6" t="n"/>
      <c r="H19" s="6">
        <f>IF(A19="","",IF(COUNTA(C19:G19)=0,"",MIN(C19:G19)))</f>
        <v/>
      </c>
      <c r="I19" s="14">
        <f>IF(C19="","",IF($H19="","",MIN($C19:$G19)/C19*5))</f>
        <v/>
      </c>
      <c r="J19" s="14">
        <f>IF(D19="","",IF($H19="","",MIN($C19:$G19)/D19*5))</f>
        <v/>
      </c>
      <c r="K19" s="14">
        <f>IF(E19="","",IF($H19="","",MIN($C19:$G19)/E19*5))</f>
        <v/>
      </c>
      <c r="L19" s="14">
        <f>IF(F19="","",IF($H19="","",MIN($C19:$G19)/F19*5))</f>
        <v/>
      </c>
      <c r="M19" s="14">
        <f>IF(G19="","",IF($H19="","",MIN($C19:$G19)/G19*5))</f>
        <v/>
      </c>
    </row>
    <row r="20">
      <c r="A20" s="4" t="n"/>
      <c r="B20" s="6" t="n"/>
      <c r="C20" s="6" t="n"/>
      <c r="D20" s="6" t="n"/>
      <c r="E20" s="6" t="n"/>
      <c r="F20" s="6" t="n"/>
      <c r="G20" s="6" t="n"/>
      <c r="H20" s="6">
        <f>IF(A20="","",IF(COUNTA(C20:G20)=0,"",MIN(C20:G20)))</f>
        <v/>
      </c>
      <c r="I20" s="14">
        <f>IF(C20="","",IF($H20="","",MIN($C20:$G20)/C20*5))</f>
        <v/>
      </c>
      <c r="J20" s="14">
        <f>IF(D20="","",IF($H20="","",MIN($C20:$G20)/D20*5))</f>
        <v/>
      </c>
      <c r="K20" s="14">
        <f>IF(E20="","",IF($H20="","",MIN($C20:$G20)/E20*5))</f>
        <v/>
      </c>
      <c r="L20" s="14">
        <f>IF(F20="","",IF($H20="","",MIN($C20:$G20)/F20*5))</f>
        <v/>
      </c>
      <c r="M20" s="14">
        <f>IF(G20="","",IF($H20="","",MIN($C20:$G20)/G20*5))</f>
        <v/>
      </c>
    </row>
    <row r="21">
      <c r="A21" s="4" t="n"/>
      <c r="B21" s="6" t="n"/>
      <c r="C21" s="6" t="n"/>
      <c r="D21" s="6" t="n"/>
      <c r="E21" s="6" t="n"/>
      <c r="F21" s="6" t="n"/>
      <c r="G21" s="6" t="n"/>
      <c r="H21" s="6">
        <f>IF(A21="","",IF(COUNTA(C21:G21)=0,"",MIN(C21:G21)))</f>
        <v/>
      </c>
      <c r="I21" s="14">
        <f>IF(C21="","",IF($H21="","",MIN($C21:$G21)/C21*5))</f>
        <v/>
      </c>
      <c r="J21" s="14">
        <f>IF(D21="","",IF($H21="","",MIN($C21:$G21)/D21*5))</f>
        <v/>
      </c>
      <c r="K21" s="14">
        <f>IF(E21="","",IF($H21="","",MIN($C21:$G21)/E21*5))</f>
        <v/>
      </c>
      <c r="L21" s="14">
        <f>IF(F21="","",IF($H21="","",MIN($C21:$G21)/F21*5))</f>
        <v/>
      </c>
      <c r="M21" s="14">
        <f>IF(G21="","",IF($H21="","",MIN($C21:$G21)/G21*5))</f>
        <v/>
      </c>
    </row>
    <row r="22">
      <c r="A22" s="4" t="n"/>
      <c r="B22" s="6" t="n"/>
      <c r="C22" s="6" t="n"/>
      <c r="D22" s="6" t="n"/>
      <c r="E22" s="6" t="n"/>
      <c r="F22" s="6" t="n"/>
      <c r="G22" s="6" t="n"/>
      <c r="H22" s="6">
        <f>IF(A22="","",IF(COUNTA(C22:G22)=0,"",MIN(C22:G22)))</f>
        <v/>
      </c>
      <c r="I22" s="14">
        <f>IF(C22="","",IF($H22="","",MIN($C22:$G22)/C22*5))</f>
        <v/>
      </c>
      <c r="J22" s="14">
        <f>IF(D22="","",IF($H22="","",MIN($C22:$G22)/D22*5))</f>
        <v/>
      </c>
      <c r="K22" s="14">
        <f>IF(E22="","",IF($H22="","",MIN($C22:$G22)/E22*5))</f>
        <v/>
      </c>
      <c r="L22" s="14">
        <f>IF(F22="","",IF($H22="","",MIN($C22:$G22)/F22*5))</f>
        <v/>
      </c>
      <c r="M22" s="14">
        <f>IF(G22="","",IF($H22="","",MIN($C22:$G22)/G22*5))</f>
        <v/>
      </c>
    </row>
    <row r="23">
      <c r="A23" s="4" t="n"/>
      <c r="B23" s="6" t="n"/>
      <c r="C23" s="6" t="n"/>
      <c r="D23" s="6" t="n"/>
      <c r="E23" s="6" t="n"/>
      <c r="F23" s="6" t="n"/>
      <c r="G23" s="6" t="n"/>
      <c r="H23" s="6">
        <f>IF(A23="","",IF(COUNTA(C23:G23)=0,"",MIN(C23:G23)))</f>
        <v/>
      </c>
      <c r="I23" s="14">
        <f>IF(C23="","",IF($H23="","",MIN($C23:$G23)/C23*5))</f>
        <v/>
      </c>
      <c r="J23" s="14">
        <f>IF(D23="","",IF($H23="","",MIN($C23:$G23)/D23*5))</f>
        <v/>
      </c>
      <c r="K23" s="14">
        <f>IF(E23="","",IF($H23="","",MIN($C23:$G23)/E23*5))</f>
        <v/>
      </c>
      <c r="L23" s="14">
        <f>IF(F23="","",IF($H23="","",MIN($C23:$G23)/F23*5))</f>
        <v/>
      </c>
      <c r="M23" s="14">
        <f>IF(G23="","",IF($H23="","",MIN($C23:$G23)/G23*5))</f>
        <v/>
      </c>
    </row>
    <row r="24">
      <c r="A24" s="4" t="n"/>
      <c r="B24" s="6" t="n"/>
      <c r="C24" s="6" t="n"/>
      <c r="D24" s="6" t="n"/>
      <c r="E24" s="6" t="n"/>
      <c r="F24" s="6" t="n"/>
      <c r="G24" s="6" t="n"/>
      <c r="H24" s="6">
        <f>IF(A24="","",IF(COUNTA(C24:G24)=0,"",MIN(C24:G24)))</f>
        <v/>
      </c>
      <c r="I24" s="14">
        <f>IF(C24="","",IF($H24="","",MIN($C24:$G24)/C24*5))</f>
        <v/>
      </c>
      <c r="J24" s="14">
        <f>IF(D24="","",IF($H24="","",MIN($C24:$G24)/D24*5))</f>
        <v/>
      </c>
      <c r="K24" s="14">
        <f>IF(E24="","",IF($H24="","",MIN($C24:$G24)/E24*5))</f>
        <v/>
      </c>
      <c r="L24" s="14">
        <f>IF(F24="","",IF($H24="","",MIN($C24:$G24)/F24*5))</f>
        <v/>
      </c>
      <c r="M24" s="14">
        <f>IF(G24="","",IF($H24="","",MIN($C24:$G24)/G24*5))</f>
        <v/>
      </c>
    </row>
    <row r="25">
      <c r="A25" s="4" t="n"/>
      <c r="B25" s="6" t="n"/>
      <c r="C25" s="6" t="n"/>
      <c r="D25" s="6" t="n"/>
      <c r="E25" s="6" t="n"/>
      <c r="F25" s="6" t="n"/>
      <c r="G25" s="6" t="n"/>
      <c r="H25" s="6">
        <f>IF(A25="","",IF(COUNTA(C25:G25)=0,"",MIN(C25:G25)))</f>
        <v/>
      </c>
      <c r="I25" s="14">
        <f>IF(C25="","",IF($H25="","",MIN($C25:$G25)/C25*5))</f>
        <v/>
      </c>
      <c r="J25" s="14">
        <f>IF(D25="","",IF($H25="","",MIN($C25:$G25)/D25*5))</f>
        <v/>
      </c>
      <c r="K25" s="14">
        <f>IF(E25="","",IF($H25="","",MIN($C25:$G25)/E25*5))</f>
        <v/>
      </c>
      <c r="L25" s="14">
        <f>IF(F25="","",IF($H25="","",MIN($C25:$G25)/F25*5))</f>
        <v/>
      </c>
      <c r="M25" s="14">
        <f>IF(G25="","",IF($H25="","",MIN($C25:$G25)/G25*5))</f>
        <v/>
      </c>
    </row>
    <row r="26">
      <c r="A26" s="4" t="n"/>
      <c r="B26" s="6" t="n"/>
      <c r="C26" s="6" t="n"/>
      <c r="D26" s="6" t="n"/>
      <c r="E26" s="6" t="n"/>
      <c r="F26" s="6" t="n"/>
      <c r="G26" s="6" t="n"/>
      <c r="H26" s="6">
        <f>IF(A26="","",IF(COUNTA(C26:G26)=0,"",MIN(C26:G26)))</f>
        <v/>
      </c>
      <c r="I26" s="14">
        <f>IF(C26="","",IF($H26="","",MIN($C26:$G26)/C26*5))</f>
        <v/>
      </c>
      <c r="J26" s="14">
        <f>IF(D26="","",IF($H26="","",MIN($C26:$G26)/D26*5))</f>
        <v/>
      </c>
      <c r="K26" s="14">
        <f>IF(E26="","",IF($H26="","",MIN($C26:$G26)/E26*5))</f>
        <v/>
      </c>
      <c r="L26" s="14">
        <f>IF(F26="","",IF($H26="","",MIN($C26:$G26)/F26*5))</f>
        <v/>
      </c>
      <c r="M26" s="14">
        <f>IF(G26="","",IF($H26="","",MIN($C26:$G26)/G26*5))</f>
        <v/>
      </c>
    </row>
    <row r="27">
      <c r="A27" s="4" t="n"/>
      <c r="B27" s="6" t="n"/>
      <c r="C27" s="6" t="n"/>
      <c r="D27" s="6" t="n"/>
      <c r="E27" s="6" t="n"/>
      <c r="F27" s="6" t="n"/>
      <c r="G27" s="6" t="n"/>
      <c r="H27" s="6">
        <f>IF(A27="","",IF(COUNTA(C27:G27)=0,"",MIN(C27:G27)))</f>
        <v/>
      </c>
      <c r="I27" s="14">
        <f>IF(C27="","",IF($H27="","",MIN($C27:$G27)/C27*5))</f>
        <v/>
      </c>
      <c r="J27" s="14">
        <f>IF(D27="","",IF($H27="","",MIN($C27:$G27)/D27*5))</f>
        <v/>
      </c>
      <c r="K27" s="14">
        <f>IF(E27="","",IF($H27="","",MIN($C27:$G27)/E27*5))</f>
        <v/>
      </c>
      <c r="L27" s="14">
        <f>IF(F27="","",IF($H27="","",MIN($C27:$G27)/F27*5))</f>
        <v/>
      </c>
      <c r="M27" s="14">
        <f>IF(G27="","",IF($H27="","",MIN($C27:$G27)/G27*5))</f>
        <v/>
      </c>
    </row>
    <row r="28">
      <c r="A28" s="4" t="n"/>
      <c r="B28" s="6" t="n"/>
      <c r="C28" s="6" t="n"/>
      <c r="D28" s="6" t="n"/>
      <c r="E28" s="6" t="n"/>
      <c r="F28" s="6" t="n"/>
      <c r="G28" s="6" t="n"/>
      <c r="H28" s="6">
        <f>IF(A28="","",IF(COUNTA(C28:G28)=0,"",MIN(C28:G28)))</f>
        <v/>
      </c>
      <c r="I28" s="14">
        <f>IF(C28="","",IF($H28="","",MIN($C28:$G28)/C28*5))</f>
        <v/>
      </c>
      <c r="J28" s="14">
        <f>IF(D28="","",IF($H28="","",MIN($C28:$G28)/D28*5))</f>
        <v/>
      </c>
      <c r="K28" s="14">
        <f>IF(E28="","",IF($H28="","",MIN($C28:$G28)/E28*5))</f>
        <v/>
      </c>
      <c r="L28" s="14">
        <f>IF(F28="","",IF($H28="","",MIN($C28:$G28)/F28*5))</f>
        <v/>
      </c>
      <c r="M28" s="14">
        <f>IF(G28="","",IF($H28="","",MIN($C28:$G28)/G28*5))</f>
        <v/>
      </c>
    </row>
    <row r="29">
      <c r="A29" s="4" t="n"/>
      <c r="B29" s="6" t="n"/>
      <c r="C29" s="6" t="n"/>
      <c r="D29" s="6" t="n"/>
      <c r="E29" s="6" t="n"/>
      <c r="F29" s="6" t="n"/>
      <c r="G29" s="6" t="n"/>
      <c r="H29" s="6">
        <f>IF(A29="","",IF(COUNTA(C29:G29)=0,"",MIN(C29:G29)))</f>
        <v/>
      </c>
      <c r="I29" s="14">
        <f>IF(C29="","",IF($H29="","",MIN($C29:$G29)/C29*5))</f>
        <v/>
      </c>
      <c r="J29" s="14">
        <f>IF(D29="","",IF($H29="","",MIN($C29:$G29)/D29*5))</f>
        <v/>
      </c>
      <c r="K29" s="14">
        <f>IF(E29="","",IF($H29="","",MIN($C29:$G29)/E29*5))</f>
        <v/>
      </c>
      <c r="L29" s="14">
        <f>IF(F29="","",IF($H29="","",MIN($C29:$G29)/F29*5))</f>
        <v/>
      </c>
      <c r="M29" s="14">
        <f>IF(G29="","",IF($H29="","",MIN($C29:$G29)/G29*5))</f>
        <v/>
      </c>
    </row>
    <row r="30">
      <c r="A30" s="4" t="n"/>
      <c r="B30" s="6" t="n"/>
      <c r="C30" s="6" t="n"/>
      <c r="D30" s="6" t="n"/>
      <c r="E30" s="6" t="n"/>
      <c r="F30" s="6" t="n"/>
      <c r="G30" s="6" t="n"/>
      <c r="H30" s="6">
        <f>IF(A30="","",IF(COUNTA(C30:G30)=0,"",MIN(C30:G30)))</f>
        <v/>
      </c>
      <c r="I30" s="14">
        <f>IF(C30="","",IF($H30="","",MIN($C30:$G30)/C30*5))</f>
        <v/>
      </c>
      <c r="J30" s="14">
        <f>IF(D30="","",IF($H30="","",MIN($C30:$G30)/D30*5))</f>
        <v/>
      </c>
      <c r="K30" s="14">
        <f>IF(E30="","",IF($H30="","",MIN($C30:$G30)/E30*5))</f>
        <v/>
      </c>
      <c r="L30" s="14">
        <f>IF(F30="","",IF($H30="","",MIN($C30:$G30)/F30*5))</f>
        <v/>
      </c>
      <c r="M30" s="14">
        <f>IF(G30="","",IF($H30="","",MIN($C30:$G30)/G30*5))</f>
        <v/>
      </c>
    </row>
    <row r="31">
      <c r="A31" s="4" t="n"/>
      <c r="B31" s="6" t="n"/>
      <c r="C31" s="6" t="n"/>
      <c r="D31" s="6" t="n"/>
      <c r="E31" s="6" t="n"/>
      <c r="F31" s="6" t="n"/>
      <c r="G31" s="6" t="n"/>
      <c r="H31" s="6">
        <f>IF(A31="","",IF(COUNTA(C31:G31)=0,"",MIN(C31:G31)))</f>
        <v/>
      </c>
      <c r="I31" s="14">
        <f>IF(C31="","",IF($H31="","",MIN($C31:$G31)/C31*5))</f>
        <v/>
      </c>
      <c r="J31" s="14">
        <f>IF(D31="","",IF($H31="","",MIN($C31:$G31)/D31*5))</f>
        <v/>
      </c>
      <c r="K31" s="14">
        <f>IF(E31="","",IF($H31="","",MIN($C31:$G31)/E31*5))</f>
        <v/>
      </c>
      <c r="L31" s="14">
        <f>IF(F31="","",IF($H31="","",MIN($C31:$G31)/F31*5))</f>
        <v/>
      </c>
      <c r="M31" s="14">
        <f>IF(G31="","",IF($H31="","",MIN($C31:$G31)/G31*5))</f>
        <v/>
      </c>
    </row>
    <row r="32">
      <c r="A32" s="4" t="n"/>
      <c r="B32" s="6" t="n"/>
      <c r="C32" s="6" t="n"/>
      <c r="D32" s="6" t="n"/>
      <c r="E32" s="6" t="n"/>
      <c r="F32" s="6" t="n"/>
      <c r="G32" s="6" t="n"/>
      <c r="H32" s="6">
        <f>IF(A32="","",IF(COUNTA(C32:G32)=0,"",MIN(C32:G32)))</f>
        <v/>
      </c>
      <c r="I32" s="14">
        <f>IF(C32="","",IF($H32="","",MIN($C32:$G32)/C32*5))</f>
        <v/>
      </c>
      <c r="J32" s="14">
        <f>IF(D32="","",IF($H32="","",MIN($C32:$G32)/D32*5))</f>
        <v/>
      </c>
      <c r="K32" s="14">
        <f>IF(E32="","",IF($H32="","",MIN($C32:$G32)/E32*5))</f>
        <v/>
      </c>
      <c r="L32" s="14">
        <f>IF(F32="","",IF($H32="","",MIN($C32:$G32)/F32*5))</f>
        <v/>
      </c>
      <c r="M32" s="14">
        <f>IF(G32="","",IF($H32="","",MIN($C32:$G32)/G32*5))</f>
        <v/>
      </c>
    </row>
    <row r="33">
      <c r="A33" s="4" t="n"/>
      <c r="B33" s="6" t="n"/>
      <c r="C33" s="6" t="n"/>
      <c r="D33" s="6" t="n"/>
      <c r="E33" s="6" t="n"/>
      <c r="F33" s="6" t="n"/>
      <c r="G33" s="6" t="n"/>
      <c r="H33" s="6">
        <f>IF(A33="","",IF(COUNTA(C33:G33)=0,"",MIN(C33:G33)))</f>
        <v/>
      </c>
      <c r="I33" s="14">
        <f>IF(C33="","",IF($H33="","",MIN($C33:$G33)/C33*5))</f>
        <v/>
      </c>
      <c r="J33" s="14">
        <f>IF(D33="","",IF($H33="","",MIN($C33:$G33)/D33*5))</f>
        <v/>
      </c>
      <c r="K33" s="14">
        <f>IF(E33="","",IF($H33="","",MIN($C33:$G33)/E33*5))</f>
        <v/>
      </c>
      <c r="L33" s="14">
        <f>IF(F33="","",IF($H33="","",MIN($C33:$G33)/F33*5))</f>
        <v/>
      </c>
      <c r="M33" s="14">
        <f>IF(G33="","",IF($H33="","",MIN($C33:$G33)/G33*5))</f>
        <v/>
      </c>
    </row>
    <row r="34">
      <c r="A34" s="4" t="n"/>
      <c r="B34" s="6" t="n"/>
      <c r="C34" s="6" t="n"/>
      <c r="D34" s="6" t="n"/>
      <c r="E34" s="6" t="n"/>
      <c r="F34" s="6" t="n"/>
      <c r="G34" s="6" t="n"/>
      <c r="H34" s="6">
        <f>IF(A34="","",IF(COUNTA(C34:G34)=0,"",MIN(C34:G34)))</f>
        <v/>
      </c>
      <c r="I34" s="14">
        <f>IF(C34="","",IF($H34="","",MIN($C34:$G34)/C34*5))</f>
        <v/>
      </c>
      <c r="J34" s="14">
        <f>IF(D34="","",IF($H34="","",MIN($C34:$G34)/D34*5))</f>
        <v/>
      </c>
      <c r="K34" s="14">
        <f>IF(E34="","",IF($H34="","",MIN($C34:$G34)/E34*5))</f>
        <v/>
      </c>
      <c r="L34" s="14">
        <f>IF(F34="","",IF($H34="","",MIN($C34:$G34)/F34*5))</f>
        <v/>
      </c>
      <c r="M34" s="14">
        <f>IF(G34="","",IF($H34="","",MIN($C34:$G34)/G34*5))</f>
        <v/>
      </c>
    </row>
    <row r="35">
      <c r="A35" s="4" t="n"/>
      <c r="B35" s="6" t="n"/>
      <c r="C35" s="6" t="n"/>
      <c r="D35" s="6" t="n"/>
      <c r="E35" s="6" t="n"/>
      <c r="F35" s="6" t="n"/>
      <c r="G35" s="6" t="n"/>
      <c r="H35" s="6">
        <f>IF(A35="","",IF(COUNTA(C35:G35)=0,"",MIN(C35:G35)))</f>
        <v/>
      </c>
      <c r="I35" s="14">
        <f>IF(C35="","",IF($H35="","",MIN($C35:$G35)/C35*5))</f>
        <v/>
      </c>
      <c r="J35" s="14">
        <f>IF(D35="","",IF($H35="","",MIN($C35:$G35)/D35*5))</f>
        <v/>
      </c>
      <c r="K35" s="14">
        <f>IF(E35="","",IF($H35="","",MIN($C35:$G35)/E35*5))</f>
        <v/>
      </c>
      <c r="L35" s="14">
        <f>IF(F35="","",IF($H35="","",MIN($C35:$G35)/F35*5))</f>
        <v/>
      </c>
      <c r="M35" s="14">
        <f>IF(G35="","",IF($H35="","",MIN($C35:$G35)/G35*5))</f>
        <v/>
      </c>
    </row>
    <row r="36">
      <c r="A36" s="4" t="n"/>
      <c r="B36" s="6" t="n"/>
      <c r="C36" s="6" t="n"/>
      <c r="D36" s="6" t="n"/>
      <c r="E36" s="6" t="n"/>
      <c r="F36" s="6" t="n"/>
      <c r="G36" s="6" t="n"/>
      <c r="H36" s="6">
        <f>IF(A36="","",IF(COUNTA(C36:G36)=0,"",MIN(C36:G36)))</f>
        <v/>
      </c>
      <c r="I36" s="14">
        <f>IF(C36="","",IF($H36="","",MIN($C36:$G36)/C36*5))</f>
        <v/>
      </c>
      <c r="J36" s="14">
        <f>IF(D36="","",IF($H36="","",MIN($C36:$G36)/D36*5))</f>
        <v/>
      </c>
      <c r="K36" s="14">
        <f>IF(E36="","",IF($H36="","",MIN($C36:$G36)/E36*5))</f>
        <v/>
      </c>
      <c r="L36" s="14">
        <f>IF(F36="","",IF($H36="","",MIN($C36:$G36)/F36*5))</f>
        <v/>
      </c>
      <c r="M36" s="14">
        <f>IF(G36="","",IF($H36="","",MIN($C36:$G36)/G36*5))</f>
        <v/>
      </c>
    </row>
    <row r="37">
      <c r="A37" s="4" t="n"/>
      <c r="B37" s="6" t="n"/>
      <c r="C37" s="6" t="n"/>
      <c r="D37" s="6" t="n"/>
      <c r="E37" s="6" t="n"/>
      <c r="F37" s="6" t="n"/>
      <c r="G37" s="6" t="n"/>
      <c r="H37" s="6">
        <f>IF(A37="","",IF(COUNTA(C37:G37)=0,"",MIN(C37:G37)))</f>
        <v/>
      </c>
      <c r="I37" s="14">
        <f>IF(C37="","",IF($H37="","",MIN($C37:$G37)/C37*5))</f>
        <v/>
      </c>
      <c r="J37" s="14">
        <f>IF(D37="","",IF($H37="","",MIN($C37:$G37)/D37*5))</f>
        <v/>
      </c>
      <c r="K37" s="14">
        <f>IF(E37="","",IF($H37="","",MIN($C37:$G37)/E37*5))</f>
        <v/>
      </c>
      <c r="L37" s="14">
        <f>IF(F37="","",IF($H37="","",MIN($C37:$G37)/F37*5))</f>
        <v/>
      </c>
      <c r="M37" s="14">
        <f>IF(G37="","",IF($H37="","",MIN($C37:$G37)/G37*5))</f>
        <v/>
      </c>
    </row>
    <row r="38">
      <c r="A38" s="4" t="n"/>
      <c r="B38" s="6" t="n"/>
      <c r="C38" s="6" t="n"/>
      <c r="D38" s="6" t="n"/>
      <c r="E38" s="6" t="n"/>
      <c r="F38" s="6" t="n"/>
      <c r="G38" s="6" t="n"/>
      <c r="H38" s="6">
        <f>IF(A38="","",IF(COUNTA(C38:G38)=0,"",MIN(C38:G38)))</f>
        <v/>
      </c>
      <c r="I38" s="14">
        <f>IF(C38="","",IF($H38="","",MIN($C38:$G38)/C38*5))</f>
        <v/>
      </c>
      <c r="J38" s="14">
        <f>IF(D38="","",IF($H38="","",MIN($C38:$G38)/D38*5))</f>
        <v/>
      </c>
      <c r="K38" s="14">
        <f>IF(E38="","",IF($H38="","",MIN($C38:$G38)/E38*5))</f>
        <v/>
      </c>
      <c r="L38" s="14">
        <f>IF(F38="","",IF($H38="","",MIN($C38:$G38)/F38*5))</f>
        <v/>
      </c>
      <c r="M38" s="14">
        <f>IF(G38="","",IF($H38="","",MIN($C38:$G38)/G38*5))</f>
        <v/>
      </c>
    </row>
    <row r="39">
      <c r="A39" s="4" t="n"/>
      <c r="B39" s="6" t="n"/>
      <c r="C39" s="6" t="n"/>
      <c r="D39" s="6" t="n"/>
      <c r="E39" s="6" t="n"/>
      <c r="F39" s="6" t="n"/>
      <c r="G39" s="6" t="n"/>
      <c r="H39" s="6">
        <f>IF(A39="","",IF(COUNTA(C39:G39)=0,"",MIN(C39:G39)))</f>
        <v/>
      </c>
      <c r="I39" s="14">
        <f>IF(C39="","",IF($H39="","",MIN($C39:$G39)/C39*5))</f>
        <v/>
      </c>
      <c r="J39" s="14">
        <f>IF(D39="","",IF($H39="","",MIN($C39:$G39)/D39*5))</f>
        <v/>
      </c>
      <c r="K39" s="14">
        <f>IF(E39="","",IF($H39="","",MIN($C39:$G39)/E39*5))</f>
        <v/>
      </c>
      <c r="L39" s="14">
        <f>IF(F39="","",IF($H39="","",MIN($C39:$G39)/F39*5))</f>
        <v/>
      </c>
      <c r="M39" s="14">
        <f>IF(G39="","",IF($H39="","",MIN($C39:$G39)/G39*5))</f>
        <v/>
      </c>
    </row>
    <row r="40">
      <c r="A40" s="4" t="n"/>
      <c r="B40" s="6" t="n"/>
      <c r="C40" s="6" t="n"/>
      <c r="D40" s="6" t="n"/>
      <c r="E40" s="6" t="n"/>
      <c r="F40" s="6" t="n"/>
      <c r="G40" s="6" t="n"/>
      <c r="H40" s="6">
        <f>IF(A40="","",IF(COUNTA(C40:G40)=0,"",MIN(C40:G40)))</f>
        <v/>
      </c>
      <c r="I40" s="14">
        <f>IF(C40="","",IF($H40="","",MIN($C40:$G40)/C40*5))</f>
        <v/>
      </c>
      <c r="J40" s="14">
        <f>IF(D40="","",IF($H40="","",MIN($C40:$G40)/D40*5))</f>
        <v/>
      </c>
      <c r="K40" s="14">
        <f>IF(E40="","",IF($H40="","",MIN($C40:$G40)/E40*5))</f>
        <v/>
      </c>
      <c r="L40" s="14">
        <f>IF(F40="","",IF($H40="","",MIN($C40:$G40)/F40*5))</f>
        <v/>
      </c>
      <c r="M40" s="14">
        <f>IF(G40="","",IF($H40="","",MIN($C40:$G40)/G40*5))</f>
        <v/>
      </c>
    </row>
    <row r="41">
      <c r="A41" s="4" t="n"/>
      <c r="B41" s="6" t="n"/>
      <c r="C41" s="6" t="n"/>
      <c r="D41" s="6" t="n"/>
      <c r="E41" s="6" t="n"/>
      <c r="F41" s="6" t="n"/>
      <c r="G41" s="6" t="n"/>
      <c r="H41" s="6">
        <f>IF(A41="","",IF(COUNTA(C41:G41)=0,"",MIN(C41:G41)))</f>
        <v/>
      </c>
      <c r="I41" s="14">
        <f>IF(C41="","",IF($H41="","",MIN($C41:$G41)/C41*5))</f>
        <v/>
      </c>
      <c r="J41" s="14">
        <f>IF(D41="","",IF($H41="","",MIN($C41:$G41)/D41*5))</f>
        <v/>
      </c>
      <c r="K41" s="14">
        <f>IF(E41="","",IF($H41="","",MIN($C41:$G41)/E41*5))</f>
        <v/>
      </c>
      <c r="L41" s="14">
        <f>IF(F41="","",IF($H41="","",MIN($C41:$G41)/F41*5))</f>
        <v/>
      </c>
      <c r="M41" s="14">
        <f>IF(G41="","",IF($H41="","",MIN($C41:$G41)/G41*5))</f>
        <v/>
      </c>
    </row>
    <row r="42">
      <c r="A42" s="4" t="n"/>
      <c r="B42" s="6" t="n"/>
      <c r="C42" s="6" t="n"/>
      <c r="D42" s="6" t="n"/>
      <c r="E42" s="6" t="n"/>
      <c r="F42" s="6" t="n"/>
      <c r="G42" s="6" t="n"/>
      <c r="H42" s="6">
        <f>IF(A42="","",IF(COUNTA(C42:G42)=0,"",MIN(C42:G42)))</f>
        <v/>
      </c>
      <c r="I42" s="14">
        <f>IF(C42="","",IF($H42="","",MIN($C42:$G42)/C42*5))</f>
        <v/>
      </c>
      <c r="J42" s="14">
        <f>IF(D42="","",IF($H42="","",MIN($C42:$G42)/D42*5))</f>
        <v/>
      </c>
      <c r="K42" s="14">
        <f>IF(E42="","",IF($H42="","",MIN($C42:$G42)/E42*5))</f>
        <v/>
      </c>
      <c r="L42" s="14">
        <f>IF(F42="","",IF($H42="","",MIN($C42:$G42)/F42*5))</f>
        <v/>
      </c>
      <c r="M42" s="14">
        <f>IF(G42="","",IF($H42="","",MIN($C42:$G42)/G42*5))</f>
        <v/>
      </c>
    </row>
    <row r="43">
      <c r="A43" s="4" t="n"/>
      <c r="B43" s="6" t="n"/>
      <c r="C43" s="6" t="n"/>
      <c r="D43" s="6" t="n"/>
      <c r="E43" s="6" t="n"/>
      <c r="F43" s="6" t="n"/>
      <c r="G43" s="6" t="n"/>
      <c r="H43" s="6">
        <f>IF(A43="","",IF(COUNTA(C43:G43)=0,"",MIN(C43:G43)))</f>
        <v/>
      </c>
      <c r="I43" s="14">
        <f>IF(C43="","",IF($H43="","",MIN($C43:$G43)/C43*5))</f>
        <v/>
      </c>
      <c r="J43" s="14">
        <f>IF(D43="","",IF($H43="","",MIN($C43:$G43)/D43*5))</f>
        <v/>
      </c>
      <c r="K43" s="14">
        <f>IF(E43="","",IF($H43="","",MIN($C43:$G43)/E43*5))</f>
        <v/>
      </c>
      <c r="L43" s="14">
        <f>IF(F43="","",IF($H43="","",MIN($C43:$G43)/F43*5))</f>
        <v/>
      </c>
      <c r="M43" s="14">
        <f>IF(G43="","",IF($H43="","",MIN($C43:$G43)/G43*5))</f>
        <v/>
      </c>
    </row>
    <row r="44">
      <c r="A44" s="4" t="n"/>
      <c r="B44" s="6" t="n"/>
      <c r="C44" s="6" t="n"/>
      <c r="D44" s="6" t="n"/>
      <c r="E44" s="6" t="n"/>
      <c r="F44" s="6" t="n"/>
      <c r="G44" s="6" t="n"/>
      <c r="H44" s="6">
        <f>IF(A44="","",IF(COUNTA(C44:G44)=0,"",MIN(C44:G44)))</f>
        <v/>
      </c>
      <c r="I44" s="14">
        <f>IF(C44="","",IF($H44="","",MIN($C44:$G44)/C44*5))</f>
        <v/>
      </c>
      <c r="J44" s="14">
        <f>IF(D44="","",IF($H44="","",MIN($C44:$G44)/D44*5))</f>
        <v/>
      </c>
      <c r="K44" s="14">
        <f>IF(E44="","",IF($H44="","",MIN($C44:$G44)/E44*5))</f>
        <v/>
      </c>
      <c r="L44" s="14">
        <f>IF(F44="","",IF($H44="","",MIN($C44:$G44)/F44*5))</f>
        <v/>
      </c>
      <c r="M44" s="14">
        <f>IF(G44="","",IF($H44="","",MIN($C44:$G44)/G44*5))</f>
        <v/>
      </c>
    </row>
    <row r="45">
      <c r="A45" s="4" t="n"/>
      <c r="B45" s="6" t="n"/>
      <c r="C45" s="6" t="n"/>
      <c r="D45" s="6" t="n"/>
      <c r="E45" s="6" t="n"/>
      <c r="F45" s="6" t="n"/>
      <c r="G45" s="6" t="n"/>
      <c r="H45" s="6">
        <f>IF(A45="","",IF(COUNTA(C45:G45)=0,"",MIN(C45:G45)))</f>
        <v/>
      </c>
      <c r="I45" s="14">
        <f>IF(C45="","",IF($H45="","",MIN($C45:$G45)/C45*5))</f>
        <v/>
      </c>
      <c r="J45" s="14">
        <f>IF(D45="","",IF($H45="","",MIN($C45:$G45)/D45*5))</f>
        <v/>
      </c>
      <c r="K45" s="14">
        <f>IF(E45="","",IF($H45="","",MIN($C45:$G45)/E45*5))</f>
        <v/>
      </c>
      <c r="L45" s="14">
        <f>IF(F45="","",IF($H45="","",MIN($C45:$G45)/F45*5))</f>
        <v/>
      </c>
      <c r="M45" s="14">
        <f>IF(G45="","",IF($H45="","",MIN($C45:$G45)/G45*5))</f>
        <v/>
      </c>
    </row>
    <row r="46">
      <c r="A46" s="4" t="n"/>
      <c r="B46" s="6" t="n"/>
      <c r="C46" s="6" t="n"/>
      <c r="D46" s="6" t="n"/>
      <c r="E46" s="6" t="n"/>
      <c r="F46" s="6" t="n"/>
      <c r="G46" s="6" t="n"/>
      <c r="H46" s="6">
        <f>IF(A46="","",IF(COUNTA(C46:G46)=0,"",MIN(C46:G46)))</f>
        <v/>
      </c>
      <c r="I46" s="14">
        <f>IF(C46="","",IF($H46="","",MIN($C46:$G46)/C46*5))</f>
        <v/>
      </c>
      <c r="J46" s="14">
        <f>IF(D46="","",IF($H46="","",MIN($C46:$G46)/D46*5))</f>
        <v/>
      </c>
      <c r="K46" s="14">
        <f>IF(E46="","",IF($H46="","",MIN($C46:$G46)/E46*5))</f>
        <v/>
      </c>
      <c r="L46" s="14">
        <f>IF(F46="","",IF($H46="","",MIN($C46:$G46)/F46*5))</f>
        <v/>
      </c>
      <c r="M46" s="14">
        <f>IF(G46="","",IF($H46="","",MIN($C46:$G46)/G46*5))</f>
        <v/>
      </c>
    </row>
    <row r="47">
      <c r="A47" s="4" t="n"/>
      <c r="B47" s="6" t="n"/>
      <c r="C47" s="6" t="n"/>
      <c r="D47" s="6" t="n"/>
      <c r="E47" s="6" t="n"/>
      <c r="F47" s="6" t="n"/>
      <c r="G47" s="6" t="n"/>
      <c r="H47" s="6">
        <f>IF(A47="","",IF(COUNTA(C47:G47)=0,"",MIN(C47:G47)))</f>
        <v/>
      </c>
      <c r="I47" s="14">
        <f>IF(C47="","",IF($H47="","",MIN($C47:$G47)/C47*5))</f>
        <v/>
      </c>
      <c r="J47" s="14">
        <f>IF(D47="","",IF($H47="","",MIN($C47:$G47)/D47*5))</f>
        <v/>
      </c>
      <c r="K47" s="14">
        <f>IF(E47="","",IF($H47="","",MIN($C47:$G47)/E47*5))</f>
        <v/>
      </c>
      <c r="L47" s="14">
        <f>IF(F47="","",IF($H47="","",MIN($C47:$G47)/F47*5))</f>
        <v/>
      </c>
      <c r="M47" s="14">
        <f>IF(G47="","",IF($H47="","",MIN($C47:$G47)/G47*5))</f>
        <v/>
      </c>
    </row>
    <row r="48">
      <c r="A48" s="4" t="n"/>
      <c r="B48" s="6" t="n"/>
      <c r="C48" s="6" t="n"/>
      <c r="D48" s="6" t="n"/>
      <c r="E48" s="6" t="n"/>
      <c r="F48" s="6" t="n"/>
      <c r="G48" s="6" t="n"/>
      <c r="H48" s="6">
        <f>IF(A48="","",IF(COUNTA(C48:G48)=0,"",MIN(C48:G48)))</f>
        <v/>
      </c>
      <c r="I48" s="14">
        <f>IF(C48="","",IF($H48="","",MIN($C48:$G48)/C48*5))</f>
        <v/>
      </c>
      <c r="J48" s="14">
        <f>IF(D48="","",IF($H48="","",MIN($C48:$G48)/D48*5))</f>
        <v/>
      </c>
      <c r="K48" s="14">
        <f>IF(E48="","",IF($H48="","",MIN($C48:$G48)/E48*5))</f>
        <v/>
      </c>
      <c r="L48" s="14">
        <f>IF(F48="","",IF($H48="","",MIN($C48:$G48)/F48*5))</f>
        <v/>
      </c>
      <c r="M48" s="14">
        <f>IF(G48="","",IF($H48="","",MIN($C48:$G48)/G48*5))</f>
        <v/>
      </c>
    </row>
    <row r="49">
      <c r="A49" s="4" t="n"/>
      <c r="B49" s="6" t="n"/>
      <c r="C49" s="6" t="n"/>
      <c r="D49" s="6" t="n"/>
      <c r="E49" s="6" t="n"/>
      <c r="F49" s="6" t="n"/>
      <c r="G49" s="6" t="n"/>
      <c r="H49" s="6">
        <f>IF(A49="","",IF(COUNTA(C49:G49)=0,"",MIN(C49:G49)))</f>
        <v/>
      </c>
      <c r="I49" s="14">
        <f>IF(C49="","",IF($H49="","",MIN($C49:$G49)/C49*5))</f>
        <v/>
      </c>
      <c r="J49" s="14">
        <f>IF(D49="","",IF($H49="","",MIN($C49:$G49)/D49*5))</f>
        <v/>
      </c>
      <c r="K49" s="14">
        <f>IF(E49="","",IF($H49="","",MIN($C49:$G49)/E49*5))</f>
        <v/>
      </c>
      <c r="L49" s="14">
        <f>IF(F49="","",IF($H49="","",MIN($C49:$G49)/F49*5))</f>
        <v/>
      </c>
      <c r="M49" s="14">
        <f>IF(G49="","",IF($H49="","",MIN($C49:$G49)/G49*5))</f>
        <v/>
      </c>
    </row>
    <row r="50">
      <c r="A50" s="4" t="n"/>
      <c r="B50" s="6" t="n"/>
      <c r="C50" s="6" t="n"/>
      <c r="D50" s="6" t="n"/>
      <c r="E50" s="6" t="n"/>
      <c r="F50" s="6" t="n"/>
      <c r="G50" s="6" t="n"/>
      <c r="H50" s="6">
        <f>IF(A50="","",IF(COUNTA(C50:G50)=0,"",MIN(C50:G50)))</f>
        <v/>
      </c>
      <c r="I50" s="14">
        <f>IF(C50="","",IF($H50="","",MIN($C50:$G50)/C50*5))</f>
        <v/>
      </c>
      <c r="J50" s="14">
        <f>IF(D50="","",IF($H50="","",MIN($C50:$G50)/D50*5))</f>
        <v/>
      </c>
      <c r="K50" s="14">
        <f>IF(E50="","",IF($H50="","",MIN($C50:$G50)/E50*5))</f>
        <v/>
      </c>
      <c r="L50" s="14">
        <f>IF(F50="","",IF($H50="","",MIN($C50:$G50)/F50*5))</f>
        <v/>
      </c>
      <c r="M50" s="14">
        <f>IF(G50="","",IF($H50="","",MIN($C50:$G50)/G50*5))</f>
        <v/>
      </c>
    </row>
    <row r="51">
      <c r="A51" s="4" t="n"/>
      <c r="B51" s="6" t="n"/>
      <c r="C51" s="6" t="n"/>
      <c r="D51" s="6" t="n"/>
      <c r="E51" s="6" t="n"/>
      <c r="F51" s="6" t="n"/>
      <c r="G51" s="6" t="n"/>
      <c r="H51" s="6">
        <f>IF(A51="","",IF(COUNTA(C51:G51)=0,"",MIN(C51:G51)))</f>
        <v/>
      </c>
      <c r="I51" s="14">
        <f>IF(C51="","",IF($H51="","",MIN($C51:$G51)/C51*5))</f>
        <v/>
      </c>
      <c r="J51" s="14">
        <f>IF(D51="","",IF($H51="","",MIN($C51:$G51)/D51*5))</f>
        <v/>
      </c>
      <c r="K51" s="14">
        <f>IF(E51="","",IF($H51="","",MIN($C51:$G51)/E51*5))</f>
        <v/>
      </c>
      <c r="L51" s="14">
        <f>IF(F51="","",IF($H51="","",MIN($C51:$G51)/F51*5))</f>
        <v/>
      </c>
      <c r="M51" s="14">
        <f>IF(G51="","",IF($H51="","",MIN($C51:$G51)/G51*5))</f>
        <v/>
      </c>
    </row>
    <row r="52">
      <c r="A52" s="4" t="n"/>
      <c r="B52" s="6" t="n"/>
      <c r="C52" s="6" t="n"/>
      <c r="D52" s="6" t="n"/>
      <c r="E52" s="6" t="n"/>
      <c r="F52" s="6" t="n"/>
      <c r="G52" s="6" t="n"/>
      <c r="H52" s="6">
        <f>IF(A52="","",IF(COUNTA(C52:G52)=0,"",MIN(C52:G52)))</f>
        <v/>
      </c>
      <c r="I52" s="14">
        <f>IF(C52="","",IF($H52="","",MIN($C52:$G52)/C52*5))</f>
        <v/>
      </c>
      <c r="J52" s="14">
        <f>IF(D52="","",IF($H52="","",MIN($C52:$G52)/D52*5))</f>
        <v/>
      </c>
      <c r="K52" s="14">
        <f>IF(E52="","",IF($H52="","",MIN($C52:$G52)/E52*5))</f>
        <v/>
      </c>
      <c r="L52" s="14">
        <f>IF(F52="","",IF($H52="","",MIN($C52:$G52)/F52*5))</f>
        <v/>
      </c>
      <c r="M52" s="14">
        <f>IF(G52="","",IF($H52="","",MIN($C52:$G52)/G52*5))</f>
        <v/>
      </c>
    </row>
    <row r="53">
      <c r="A53" s="4" t="n"/>
      <c r="B53" s="6" t="n"/>
      <c r="C53" s="6" t="n"/>
      <c r="D53" s="6" t="n"/>
      <c r="E53" s="6" t="n"/>
      <c r="F53" s="6" t="n"/>
      <c r="G53" s="6" t="n"/>
      <c r="H53" s="6">
        <f>IF(A53="","",IF(COUNTA(C53:G53)=0,"",MIN(C53:G53)))</f>
        <v/>
      </c>
      <c r="I53" s="14">
        <f>IF(C53="","",IF($H53="","",MIN($C53:$G53)/C53*5))</f>
        <v/>
      </c>
      <c r="J53" s="14">
        <f>IF(D53="","",IF($H53="","",MIN($C53:$G53)/D53*5))</f>
        <v/>
      </c>
      <c r="K53" s="14">
        <f>IF(E53="","",IF($H53="","",MIN($C53:$G53)/E53*5))</f>
        <v/>
      </c>
      <c r="L53" s="14">
        <f>IF(F53="","",IF($H53="","",MIN($C53:$G53)/F53*5))</f>
        <v/>
      </c>
      <c r="M53" s="14">
        <f>IF(G53="","",IF($H53="","",MIN($C53:$G53)/G53*5))</f>
        <v/>
      </c>
    </row>
    <row r="54">
      <c r="A54" s="4" t="n"/>
      <c r="B54" s="6" t="n"/>
      <c r="C54" s="6" t="n"/>
      <c r="D54" s="6" t="n"/>
      <c r="E54" s="6" t="n"/>
      <c r="F54" s="6" t="n"/>
      <c r="G54" s="6" t="n"/>
      <c r="H54" s="6">
        <f>IF(A54="","",IF(COUNTA(C54:G54)=0,"",MIN(C54:G54)))</f>
        <v/>
      </c>
      <c r="I54" s="14">
        <f>IF(C54="","",IF($H54="","",MIN($C54:$G54)/C54*5))</f>
        <v/>
      </c>
      <c r="J54" s="14">
        <f>IF(D54="","",IF($H54="","",MIN($C54:$G54)/D54*5))</f>
        <v/>
      </c>
      <c r="K54" s="14">
        <f>IF(E54="","",IF($H54="","",MIN($C54:$G54)/E54*5))</f>
        <v/>
      </c>
      <c r="L54" s="14">
        <f>IF(F54="","",IF($H54="","",MIN($C54:$G54)/F54*5))</f>
        <v/>
      </c>
      <c r="M54" s="14">
        <f>IF(G54="","",IF($H54="","",MIN($C54:$G54)/G54*5))</f>
        <v/>
      </c>
    </row>
    <row r="55">
      <c r="A55" s="4" t="n"/>
      <c r="B55" s="6" t="n"/>
      <c r="C55" s="6" t="n"/>
      <c r="D55" s="6" t="n"/>
      <c r="E55" s="6" t="n"/>
      <c r="F55" s="6" t="n"/>
      <c r="G55" s="6" t="n"/>
      <c r="H55" s="6">
        <f>IF(A55="","",IF(COUNTA(C55:G55)=0,"",MIN(C55:G55)))</f>
        <v/>
      </c>
      <c r="I55" s="14">
        <f>IF(C55="","",IF($H55="","",MIN($C55:$G55)/C55*5))</f>
        <v/>
      </c>
      <c r="J55" s="14">
        <f>IF(D55="","",IF($H55="","",MIN($C55:$G55)/D55*5))</f>
        <v/>
      </c>
      <c r="K55" s="14">
        <f>IF(E55="","",IF($H55="","",MIN($C55:$G55)/E55*5))</f>
        <v/>
      </c>
      <c r="L55" s="14">
        <f>IF(F55="","",IF($H55="","",MIN($C55:$G55)/F55*5))</f>
        <v/>
      </c>
      <c r="M55" s="14">
        <f>IF(G55="","",IF($H55="","",MIN($C55:$G55)/G55*5))</f>
        <v/>
      </c>
    </row>
    <row r="56">
      <c r="A56" s="4" t="n"/>
      <c r="B56" s="6" t="n"/>
      <c r="C56" s="6" t="n"/>
      <c r="D56" s="6" t="n"/>
      <c r="E56" s="6" t="n"/>
      <c r="F56" s="6" t="n"/>
      <c r="G56" s="6" t="n"/>
      <c r="H56" s="6">
        <f>IF(A56="","",IF(COUNTA(C56:G56)=0,"",MIN(C56:G56)))</f>
        <v/>
      </c>
      <c r="I56" s="14">
        <f>IF(C56="","",IF($H56="","",MIN($C56:$G56)/C56*5))</f>
        <v/>
      </c>
      <c r="J56" s="14">
        <f>IF(D56="","",IF($H56="","",MIN($C56:$G56)/D56*5))</f>
        <v/>
      </c>
      <c r="K56" s="14">
        <f>IF(E56="","",IF($H56="","",MIN($C56:$G56)/E56*5))</f>
        <v/>
      </c>
      <c r="L56" s="14">
        <f>IF(F56="","",IF($H56="","",MIN($C56:$G56)/F56*5))</f>
        <v/>
      </c>
      <c r="M56" s="14">
        <f>IF(G56="","",IF($H56="","",MIN($C56:$G56)/G56*5))</f>
        <v/>
      </c>
    </row>
    <row r="57">
      <c r="A57" s="4" t="n"/>
      <c r="B57" s="6" t="n"/>
      <c r="C57" s="6" t="n"/>
      <c r="D57" s="6" t="n"/>
      <c r="E57" s="6" t="n"/>
      <c r="F57" s="6" t="n"/>
      <c r="G57" s="6" t="n"/>
      <c r="H57" s="6">
        <f>IF(A57="","",IF(COUNTA(C57:G57)=0,"",MIN(C57:G57)))</f>
        <v/>
      </c>
      <c r="I57" s="14">
        <f>IF(C57="","",IF($H57="","",MIN($C57:$G57)/C57*5))</f>
        <v/>
      </c>
      <c r="J57" s="14">
        <f>IF(D57="","",IF($H57="","",MIN($C57:$G57)/D57*5))</f>
        <v/>
      </c>
      <c r="K57" s="14">
        <f>IF(E57="","",IF($H57="","",MIN($C57:$G57)/E57*5))</f>
        <v/>
      </c>
      <c r="L57" s="14">
        <f>IF(F57="","",IF($H57="","",MIN($C57:$G57)/F57*5))</f>
        <v/>
      </c>
      <c r="M57" s="14">
        <f>IF(G57="","",IF($H57="","",MIN($C57:$G57)/G57*5))</f>
        <v/>
      </c>
    </row>
    <row r="58">
      <c r="A58" s="4" t="n"/>
      <c r="B58" s="6" t="n"/>
      <c r="C58" s="6" t="n"/>
      <c r="D58" s="6" t="n"/>
      <c r="E58" s="6" t="n"/>
      <c r="F58" s="6" t="n"/>
      <c r="G58" s="6" t="n"/>
      <c r="H58" s="6">
        <f>IF(A58="","",IF(COUNTA(C58:G58)=0,"",MIN(C58:G58)))</f>
        <v/>
      </c>
      <c r="I58" s="14">
        <f>IF(C58="","",IF($H58="","",MIN($C58:$G58)/C58*5))</f>
        <v/>
      </c>
      <c r="J58" s="14">
        <f>IF(D58="","",IF($H58="","",MIN($C58:$G58)/D58*5))</f>
        <v/>
      </c>
      <c r="K58" s="14">
        <f>IF(E58="","",IF($H58="","",MIN($C58:$G58)/E58*5))</f>
        <v/>
      </c>
      <c r="L58" s="14">
        <f>IF(F58="","",IF($H58="","",MIN($C58:$G58)/F58*5))</f>
        <v/>
      </c>
      <c r="M58" s="14">
        <f>IF(G58="","",IF($H58="","",MIN($C58:$G58)/G58*5))</f>
        <v/>
      </c>
    </row>
    <row r="59">
      <c r="A59" s="4" t="n"/>
      <c r="B59" s="6" t="n"/>
      <c r="C59" s="6" t="n"/>
      <c r="D59" s="6" t="n"/>
      <c r="E59" s="6" t="n"/>
      <c r="F59" s="6" t="n"/>
      <c r="G59" s="6" t="n"/>
      <c r="H59" s="6">
        <f>IF(A59="","",IF(COUNTA(C59:G59)=0,"",MIN(C59:G59)))</f>
        <v/>
      </c>
      <c r="I59" s="14">
        <f>IF(C59="","",IF($H59="","",MIN($C59:$G59)/C59*5))</f>
        <v/>
      </c>
      <c r="J59" s="14">
        <f>IF(D59="","",IF($H59="","",MIN($C59:$G59)/D59*5))</f>
        <v/>
      </c>
      <c r="K59" s="14">
        <f>IF(E59="","",IF($H59="","",MIN($C59:$G59)/E59*5))</f>
        <v/>
      </c>
      <c r="L59" s="14">
        <f>IF(F59="","",IF($H59="","",MIN($C59:$G59)/F59*5))</f>
        <v/>
      </c>
      <c r="M59" s="14">
        <f>IF(G59="","",IF($H59="","",MIN($C59:$G59)/G59*5))</f>
        <v/>
      </c>
    </row>
    <row r="60">
      <c r="A60" s="4" t="n"/>
      <c r="B60" s="6" t="n"/>
      <c r="C60" s="6" t="n"/>
      <c r="D60" s="6" t="n"/>
      <c r="E60" s="6" t="n"/>
      <c r="F60" s="6" t="n"/>
      <c r="G60" s="6" t="n"/>
      <c r="H60" s="6">
        <f>IF(A60="","",IF(COUNTA(C60:G60)=0,"",MIN(C60:G60)))</f>
        <v/>
      </c>
      <c r="I60" s="14">
        <f>IF(C60="","",IF($H60="","",MIN($C60:$G60)/C60*5))</f>
        <v/>
      </c>
      <c r="J60" s="14">
        <f>IF(D60="","",IF($H60="","",MIN($C60:$G60)/D60*5))</f>
        <v/>
      </c>
      <c r="K60" s="14">
        <f>IF(E60="","",IF($H60="","",MIN($C60:$G60)/E60*5))</f>
        <v/>
      </c>
      <c r="L60" s="14">
        <f>IF(F60="","",IF($H60="","",MIN($C60:$G60)/F60*5))</f>
        <v/>
      </c>
      <c r="M60" s="14">
        <f>IF(G60="","",IF($H60="","",MIN($C60:$G60)/G60*5))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M3"/>
    <mergeCell ref="C2:M2"/>
    <mergeCell ref="A220:M220"/>
    <mergeCell ref="C1:M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L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8" customWidth="1" min="4" max="4"/>
    <col width="18" customWidth="1" min="5" max="5"/>
    <col width="18" customWidth="1" min="6" max="6"/>
    <col width="26" customWidth="1" min="7" max="7"/>
    <col width="10" customWidth="1" min="8" max="8"/>
    <col width="10" customWidth="1" min="9" max="9"/>
    <col width="10" customWidth="1" min="10" max="10"/>
    <col width="10" customWidth="1" min="11" max="11"/>
    <col width="10" customWidth="1" min="12" max="12"/>
  </cols>
  <sheetData>
    <row r="1" ht="26" customHeight="1">
      <c r="C1" s="1" t="inlineStr">
        <is>
          <t>Lane Scoring &amp; Ranking — RFQ Companion Pack</t>
        </is>
      </c>
    </row>
    <row r="2" ht="30" customHeight="1">
      <c r="C2" s="2" t="inlineStr">
        <is>
          <t>Purpose: Combine price-normalized scores with non-price weighted scores to rank providers per lane.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Provider 1 Total Score</t>
        </is>
      </c>
      <c r="C4" s="3" t="inlineStr">
        <is>
          <t>Provider 2 Total Score</t>
        </is>
      </c>
      <c r="D4" s="3" t="inlineStr">
        <is>
          <t>Provider 3 Total Score</t>
        </is>
      </c>
      <c r="E4" s="3" t="inlineStr">
        <is>
          <t>Provider 4 Total Score</t>
        </is>
      </c>
      <c r="F4" s="3" t="inlineStr">
        <is>
          <t>Provider 5 Total Score</t>
        </is>
      </c>
      <c r="G4" s="3" t="inlineStr">
        <is>
          <t>Recommended Provider (calc)</t>
        </is>
      </c>
      <c r="H4" s="3" t="inlineStr">
        <is>
          <t>Rank P1</t>
        </is>
      </c>
      <c r="I4" s="3" t="inlineStr">
        <is>
          <t>Rank P2</t>
        </is>
      </c>
      <c r="J4" s="3" t="inlineStr">
        <is>
          <t>Rank P3</t>
        </is>
      </c>
      <c r="K4" s="3" t="inlineStr">
        <is>
          <t>Rank P4</t>
        </is>
      </c>
      <c r="L4" s="3" t="inlineStr">
        <is>
          <t>Rank P5</t>
        </is>
      </c>
    </row>
    <row r="5">
      <c r="A5" s="4">
        <f>IF('Price Input'!A5="","",'Price Input'!A5)</f>
        <v/>
      </c>
      <c r="B5" s="12">
        <f>IF(A5="","",IFERROR(('Price Input'!I5*(Setup!$B$5/100))+('Provider Scores'!$G$5*((100-Setup!$B$5)/100)),""))</f>
        <v/>
      </c>
      <c r="C5" s="12">
        <f>IF(A5="","",IFERROR(('Price Input'!J5*(Setup!$B$5/100))+('Provider Scores'!$G$6*((100-Setup!$B$5)/100)),""))</f>
        <v/>
      </c>
      <c r="D5" s="12">
        <f>IF(A5="","",IFERROR(('Price Input'!K5*(Setup!$B$5/100))+('Provider Scores'!$G$7*((100-Setup!$B$5)/100)),""))</f>
        <v/>
      </c>
      <c r="E5" s="12">
        <f>IF(A5="","",IFERROR(('Price Input'!L5*(Setup!$B$5/100))+('Provider Scores'!$G$8*((100-Setup!$B$5)/100)),""))</f>
        <v/>
      </c>
      <c r="F5" s="12">
        <f>IF(A5="","",IFERROR(('Price Input'!M5*(Setup!$B$5/100))+('Provider Scores'!$G$9*((100-Setup!$B$5)/100)),""))</f>
        <v/>
      </c>
      <c r="G5" s="15">
        <f>IF(A5="","",IFERROR(INDEX($B$4:$F$4, MATCH(MAX(B5:F5), B5:F5, 0)),""))</f>
        <v/>
      </c>
      <c r="H5" s="6">
        <f>IF(A5="","",IFERROR(RANK.EQ(B5,$B5:$F5,0),""))</f>
        <v/>
      </c>
      <c r="I5" s="6">
        <f>IF(A5="","",IFERROR(RANK.EQ(C5,$B5:$F5,0),""))</f>
        <v/>
      </c>
      <c r="J5" s="6">
        <f>IF(A5="","",IFERROR(RANK.EQ(D5,$B5:$F5,0),""))</f>
        <v/>
      </c>
      <c r="K5" s="6">
        <f>IF(A5="","",IFERROR(RANK.EQ(E5,$B5:$F5,0),""))</f>
        <v/>
      </c>
      <c r="L5" s="6">
        <f>IF(A5="","",IFERROR(RANK.EQ(F5,$B5:$F5,0),""))</f>
        <v/>
      </c>
    </row>
    <row r="6">
      <c r="A6" s="4">
        <f>IF('Price Input'!A6="","",'Price Input'!A6)</f>
        <v/>
      </c>
      <c r="B6" s="12">
        <f>IF(A6="","",IFERROR(('Price Input'!I6*(Setup!$B$5/100))+('Provider Scores'!$G$5*((100-Setup!$B$5)/100)),""))</f>
        <v/>
      </c>
      <c r="C6" s="12">
        <f>IF(A6="","",IFERROR(('Price Input'!J6*(Setup!$B$5/100))+('Provider Scores'!$G$6*((100-Setup!$B$5)/100)),""))</f>
        <v/>
      </c>
      <c r="D6" s="12">
        <f>IF(A6="","",IFERROR(('Price Input'!K6*(Setup!$B$5/100))+('Provider Scores'!$G$7*((100-Setup!$B$5)/100)),""))</f>
        <v/>
      </c>
      <c r="E6" s="12">
        <f>IF(A6="","",IFERROR(('Price Input'!L6*(Setup!$B$5/100))+('Provider Scores'!$G$8*((100-Setup!$B$5)/100)),""))</f>
        <v/>
      </c>
      <c r="F6" s="12">
        <f>IF(A6="","",IFERROR(('Price Input'!M6*(Setup!$B$5/100))+('Provider Scores'!$G$9*((100-Setup!$B$5)/100)),""))</f>
        <v/>
      </c>
      <c r="G6" s="15">
        <f>IF(A6="","",IFERROR(INDEX($B$4:$F$4, MATCH(MAX(B6:F6), B6:F6, 0)),""))</f>
        <v/>
      </c>
      <c r="H6" s="6">
        <f>IF(A6="","",IFERROR(RANK.EQ(B6,$B6:$F6,0),""))</f>
        <v/>
      </c>
      <c r="I6" s="6">
        <f>IF(A6="","",IFERROR(RANK.EQ(C6,$B6:$F6,0),""))</f>
        <v/>
      </c>
      <c r="J6" s="6">
        <f>IF(A6="","",IFERROR(RANK.EQ(D6,$B6:$F6,0),""))</f>
        <v/>
      </c>
      <c r="K6" s="6">
        <f>IF(A6="","",IFERROR(RANK.EQ(E6,$B6:$F6,0),""))</f>
        <v/>
      </c>
      <c r="L6" s="6">
        <f>IF(A6="","",IFERROR(RANK.EQ(F6,$B6:$F6,0),""))</f>
        <v/>
      </c>
    </row>
    <row r="7">
      <c r="A7" s="4">
        <f>IF('Price Input'!A7="","",'Price Input'!A7)</f>
        <v/>
      </c>
      <c r="B7" s="12">
        <f>IF(A7="","",IFERROR(('Price Input'!I7*(Setup!$B$5/100))+('Provider Scores'!$G$5*((100-Setup!$B$5)/100)),""))</f>
        <v/>
      </c>
      <c r="C7" s="12">
        <f>IF(A7="","",IFERROR(('Price Input'!J7*(Setup!$B$5/100))+('Provider Scores'!$G$6*((100-Setup!$B$5)/100)),""))</f>
        <v/>
      </c>
      <c r="D7" s="12">
        <f>IF(A7="","",IFERROR(('Price Input'!K7*(Setup!$B$5/100))+('Provider Scores'!$G$7*((100-Setup!$B$5)/100)),""))</f>
        <v/>
      </c>
      <c r="E7" s="12">
        <f>IF(A7="","",IFERROR(('Price Input'!L7*(Setup!$B$5/100))+('Provider Scores'!$G$8*((100-Setup!$B$5)/100)),""))</f>
        <v/>
      </c>
      <c r="F7" s="12">
        <f>IF(A7="","",IFERROR(('Price Input'!M7*(Setup!$B$5/100))+('Provider Scores'!$G$9*((100-Setup!$B$5)/100)),""))</f>
        <v/>
      </c>
      <c r="G7" s="15">
        <f>IF(A7="","",IFERROR(INDEX($B$4:$F$4, MATCH(MAX(B7:F7), B7:F7, 0)),""))</f>
        <v/>
      </c>
      <c r="H7" s="6">
        <f>IF(A7="","",IFERROR(RANK.EQ(B7,$B7:$F7,0),""))</f>
        <v/>
      </c>
      <c r="I7" s="6">
        <f>IF(A7="","",IFERROR(RANK.EQ(C7,$B7:$F7,0),""))</f>
        <v/>
      </c>
      <c r="J7" s="6">
        <f>IF(A7="","",IFERROR(RANK.EQ(D7,$B7:$F7,0),""))</f>
        <v/>
      </c>
      <c r="K7" s="6">
        <f>IF(A7="","",IFERROR(RANK.EQ(E7,$B7:$F7,0),""))</f>
        <v/>
      </c>
      <c r="L7" s="6">
        <f>IF(A7="","",IFERROR(RANK.EQ(F7,$B7:$F7,0),""))</f>
        <v/>
      </c>
    </row>
    <row r="8">
      <c r="A8" s="4">
        <f>IF('Price Input'!A8="","",'Price Input'!A8)</f>
        <v/>
      </c>
      <c r="B8" s="12">
        <f>IF(A8="","",IFERROR(('Price Input'!I8*(Setup!$B$5/100))+('Provider Scores'!$G$5*((100-Setup!$B$5)/100)),""))</f>
        <v/>
      </c>
      <c r="C8" s="12">
        <f>IF(A8="","",IFERROR(('Price Input'!J8*(Setup!$B$5/100))+('Provider Scores'!$G$6*((100-Setup!$B$5)/100)),""))</f>
        <v/>
      </c>
      <c r="D8" s="12">
        <f>IF(A8="","",IFERROR(('Price Input'!K8*(Setup!$B$5/100))+('Provider Scores'!$G$7*((100-Setup!$B$5)/100)),""))</f>
        <v/>
      </c>
      <c r="E8" s="12">
        <f>IF(A8="","",IFERROR(('Price Input'!L8*(Setup!$B$5/100))+('Provider Scores'!$G$8*((100-Setup!$B$5)/100)),""))</f>
        <v/>
      </c>
      <c r="F8" s="12">
        <f>IF(A8="","",IFERROR(('Price Input'!M8*(Setup!$B$5/100))+('Provider Scores'!$G$9*((100-Setup!$B$5)/100)),""))</f>
        <v/>
      </c>
      <c r="G8" s="15">
        <f>IF(A8="","",IFERROR(INDEX($B$4:$F$4, MATCH(MAX(B8:F8), B8:F8, 0)),""))</f>
        <v/>
      </c>
      <c r="H8" s="6">
        <f>IF(A8="","",IFERROR(RANK.EQ(B8,$B8:$F8,0),""))</f>
        <v/>
      </c>
      <c r="I8" s="6">
        <f>IF(A8="","",IFERROR(RANK.EQ(C8,$B8:$F8,0),""))</f>
        <v/>
      </c>
      <c r="J8" s="6">
        <f>IF(A8="","",IFERROR(RANK.EQ(D8,$B8:$F8,0),""))</f>
        <v/>
      </c>
      <c r="K8" s="6">
        <f>IF(A8="","",IFERROR(RANK.EQ(E8,$B8:$F8,0),""))</f>
        <v/>
      </c>
      <c r="L8" s="6">
        <f>IF(A8="","",IFERROR(RANK.EQ(F8,$B8:$F8,0),""))</f>
        <v/>
      </c>
    </row>
    <row r="9">
      <c r="A9" s="4">
        <f>IF('Price Input'!A9="","",'Price Input'!A9)</f>
        <v/>
      </c>
      <c r="B9" s="12">
        <f>IF(A9="","",IFERROR(('Price Input'!I9*(Setup!$B$5/100))+('Provider Scores'!$G$5*((100-Setup!$B$5)/100)),""))</f>
        <v/>
      </c>
      <c r="C9" s="12">
        <f>IF(A9="","",IFERROR(('Price Input'!J9*(Setup!$B$5/100))+('Provider Scores'!$G$6*((100-Setup!$B$5)/100)),""))</f>
        <v/>
      </c>
      <c r="D9" s="12">
        <f>IF(A9="","",IFERROR(('Price Input'!K9*(Setup!$B$5/100))+('Provider Scores'!$G$7*((100-Setup!$B$5)/100)),""))</f>
        <v/>
      </c>
      <c r="E9" s="12">
        <f>IF(A9="","",IFERROR(('Price Input'!L9*(Setup!$B$5/100))+('Provider Scores'!$G$8*((100-Setup!$B$5)/100)),""))</f>
        <v/>
      </c>
      <c r="F9" s="12">
        <f>IF(A9="","",IFERROR(('Price Input'!M9*(Setup!$B$5/100))+('Provider Scores'!$G$9*((100-Setup!$B$5)/100)),""))</f>
        <v/>
      </c>
      <c r="G9" s="15">
        <f>IF(A9="","",IFERROR(INDEX($B$4:$F$4, MATCH(MAX(B9:F9), B9:F9, 0)),""))</f>
        <v/>
      </c>
      <c r="H9" s="6">
        <f>IF(A9="","",IFERROR(RANK.EQ(B9,$B9:$F9,0),""))</f>
        <v/>
      </c>
      <c r="I9" s="6">
        <f>IF(A9="","",IFERROR(RANK.EQ(C9,$B9:$F9,0),""))</f>
        <v/>
      </c>
      <c r="J9" s="6">
        <f>IF(A9="","",IFERROR(RANK.EQ(D9,$B9:$F9,0),""))</f>
        <v/>
      </c>
      <c r="K9" s="6">
        <f>IF(A9="","",IFERROR(RANK.EQ(E9,$B9:$F9,0),""))</f>
        <v/>
      </c>
      <c r="L9" s="6">
        <f>IF(A9="","",IFERROR(RANK.EQ(F9,$B9:$F9,0),""))</f>
        <v/>
      </c>
    </row>
    <row r="10">
      <c r="A10" s="4">
        <f>IF('Price Input'!A10="","",'Price Input'!A10)</f>
        <v/>
      </c>
      <c r="B10" s="12">
        <f>IF(A10="","",IFERROR(('Price Input'!I10*(Setup!$B$5/100))+('Provider Scores'!$G$5*((100-Setup!$B$5)/100)),""))</f>
        <v/>
      </c>
      <c r="C10" s="12">
        <f>IF(A10="","",IFERROR(('Price Input'!J10*(Setup!$B$5/100))+('Provider Scores'!$G$6*((100-Setup!$B$5)/100)),""))</f>
        <v/>
      </c>
      <c r="D10" s="12">
        <f>IF(A10="","",IFERROR(('Price Input'!K10*(Setup!$B$5/100))+('Provider Scores'!$G$7*((100-Setup!$B$5)/100)),""))</f>
        <v/>
      </c>
      <c r="E10" s="12">
        <f>IF(A10="","",IFERROR(('Price Input'!L10*(Setup!$B$5/100))+('Provider Scores'!$G$8*((100-Setup!$B$5)/100)),""))</f>
        <v/>
      </c>
      <c r="F10" s="12">
        <f>IF(A10="","",IFERROR(('Price Input'!M10*(Setup!$B$5/100))+('Provider Scores'!$G$9*((100-Setup!$B$5)/100)),""))</f>
        <v/>
      </c>
      <c r="G10" s="15">
        <f>IF(A10="","",IFERROR(INDEX($B$4:$F$4, MATCH(MAX(B10:F10), B10:F10, 0)),""))</f>
        <v/>
      </c>
      <c r="H10" s="6">
        <f>IF(A10="","",IFERROR(RANK.EQ(B10,$B10:$F10,0),""))</f>
        <v/>
      </c>
      <c r="I10" s="6">
        <f>IF(A10="","",IFERROR(RANK.EQ(C10,$B10:$F10,0),""))</f>
        <v/>
      </c>
      <c r="J10" s="6">
        <f>IF(A10="","",IFERROR(RANK.EQ(D10,$B10:$F10,0),""))</f>
        <v/>
      </c>
      <c r="K10" s="6">
        <f>IF(A10="","",IFERROR(RANK.EQ(E10,$B10:$F10,0),""))</f>
        <v/>
      </c>
      <c r="L10" s="6">
        <f>IF(A10="","",IFERROR(RANK.EQ(F10,$B10:$F10,0),""))</f>
        <v/>
      </c>
    </row>
    <row r="11">
      <c r="A11" s="4">
        <f>IF('Price Input'!A11="","",'Price Input'!A11)</f>
        <v/>
      </c>
      <c r="B11" s="12">
        <f>IF(A11="","",IFERROR(('Price Input'!I11*(Setup!$B$5/100))+('Provider Scores'!$G$5*((100-Setup!$B$5)/100)),""))</f>
        <v/>
      </c>
      <c r="C11" s="12">
        <f>IF(A11="","",IFERROR(('Price Input'!J11*(Setup!$B$5/100))+('Provider Scores'!$G$6*((100-Setup!$B$5)/100)),""))</f>
        <v/>
      </c>
      <c r="D11" s="12">
        <f>IF(A11="","",IFERROR(('Price Input'!K11*(Setup!$B$5/100))+('Provider Scores'!$G$7*((100-Setup!$B$5)/100)),""))</f>
        <v/>
      </c>
      <c r="E11" s="12">
        <f>IF(A11="","",IFERROR(('Price Input'!L11*(Setup!$B$5/100))+('Provider Scores'!$G$8*((100-Setup!$B$5)/100)),""))</f>
        <v/>
      </c>
      <c r="F11" s="12">
        <f>IF(A11="","",IFERROR(('Price Input'!M11*(Setup!$B$5/100))+('Provider Scores'!$G$9*((100-Setup!$B$5)/100)),""))</f>
        <v/>
      </c>
      <c r="G11" s="15">
        <f>IF(A11="","",IFERROR(INDEX($B$4:$F$4, MATCH(MAX(B11:F11), B11:F11, 0)),""))</f>
        <v/>
      </c>
      <c r="H11" s="6">
        <f>IF(A11="","",IFERROR(RANK.EQ(B11,$B11:$F11,0),""))</f>
        <v/>
      </c>
      <c r="I11" s="6">
        <f>IF(A11="","",IFERROR(RANK.EQ(C11,$B11:$F11,0),""))</f>
        <v/>
      </c>
      <c r="J11" s="6">
        <f>IF(A11="","",IFERROR(RANK.EQ(D11,$B11:$F11,0),""))</f>
        <v/>
      </c>
      <c r="K11" s="6">
        <f>IF(A11="","",IFERROR(RANK.EQ(E11,$B11:$F11,0),""))</f>
        <v/>
      </c>
      <c r="L11" s="6">
        <f>IF(A11="","",IFERROR(RANK.EQ(F11,$B11:$F11,0),""))</f>
        <v/>
      </c>
    </row>
    <row r="12">
      <c r="A12" s="4">
        <f>IF('Price Input'!A12="","",'Price Input'!A12)</f>
        <v/>
      </c>
      <c r="B12" s="12">
        <f>IF(A12="","",IFERROR(('Price Input'!I12*(Setup!$B$5/100))+('Provider Scores'!$G$5*((100-Setup!$B$5)/100)),""))</f>
        <v/>
      </c>
      <c r="C12" s="12">
        <f>IF(A12="","",IFERROR(('Price Input'!J12*(Setup!$B$5/100))+('Provider Scores'!$G$6*((100-Setup!$B$5)/100)),""))</f>
        <v/>
      </c>
      <c r="D12" s="12">
        <f>IF(A12="","",IFERROR(('Price Input'!K12*(Setup!$B$5/100))+('Provider Scores'!$G$7*((100-Setup!$B$5)/100)),""))</f>
        <v/>
      </c>
      <c r="E12" s="12">
        <f>IF(A12="","",IFERROR(('Price Input'!L12*(Setup!$B$5/100))+('Provider Scores'!$G$8*((100-Setup!$B$5)/100)),""))</f>
        <v/>
      </c>
      <c r="F12" s="12">
        <f>IF(A12="","",IFERROR(('Price Input'!M12*(Setup!$B$5/100))+('Provider Scores'!$G$9*((100-Setup!$B$5)/100)),""))</f>
        <v/>
      </c>
      <c r="G12" s="15">
        <f>IF(A12="","",IFERROR(INDEX($B$4:$F$4, MATCH(MAX(B12:F12), B12:F12, 0)),""))</f>
        <v/>
      </c>
      <c r="H12" s="6">
        <f>IF(A12="","",IFERROR(RANK.EQ(B12,$B12:$F12,0),""))</f>
        <v/>
      </c>
      <c r="I12" s="6">
        <f>IF(A12="","",IFERROR(RANK.EQ(C12,$B12:$F12,0),""))</f>
        <v/>
      </c>
      <c r="J12" s="6">
        <f>IF(A12="","",IFERROR(RANK.EQ(D12,$B12:$F12,0),""))</f>
        <v/>
      </c>
      <c r="K12" s="6">
        <f>IF(A12="","",IFERROR(RANK.EQ(E12,$B12:$F12,0),""))</f>
        <v/>
      </c>
      <c r="L12" s="6">
        <f>IF(A12="","",IFERROR(RANK.EQ(F12,$B12:$F12,0),""))</f>
        <v/>
      </c>
    </row>
    <row r="13">
      <c r="A13" s="4">
        <f>IF('Price Input'!A13="","",'Price Input'!A13)</f>
        <v/>
      </c>
      <c r="B13" s="12">
        <f>IF(A13="","",IFERROR(('Price Input'!I13*(Setup!$B$5/100))+('Provider Scores'!$G$5*((100-Setup!$B$5)/100)),""))</f>
        <v/>
      </c>
      <c r="C13" s="12">
        <f>IF(A13="","",IFERROR(('Price Input'!J13*(Setup!$B$5/100))+('Provider Scores'!$G$6*((100-Setup!$B$5)/100)),""))</f>
        <v/>
      </c>
      <c r="D13" s="12">
        <f>IF(A13="","",IFERROR(('Price Input'!K13*(Setup!$B$5/100))+('Provider Scores'!$G$7*((100-Setup!$B$5)/100)),""))</f>
        <v/>
      </c>
      <c r="E13" s="12">
        <f>IF(A13="","",IFERROR(('Price Input'!L13*(Setup!$B$5/100))+('Provider Scores'!$G$8*((100-Setup!$B$5)/100)),""))</f>
        <v/>
      </c>
      <c r="F13" s="12">
        <f>IF(A13="","",IFERROR(('Price Input'!M13*(Setup!$B$5/100))+('Provider Scores'!$G$9*((100-Setup!$B$5)/100)),""))</f>
        <v/>
      </c>
      <c r="G13" s="15">
        <f>IF(A13="","",IFERROR(INDEX($B$4:$F$4, MATCH(MAX(B13:F13), B13:F13, 0)),""))</f>
        <v/>
      </c>
      <c r="H13" s="6">
        <f>IF(A13="","",IFERROR(RANK.EQ(B13,$B13:$F13,0),""))</f>
        <v/>
      </c>
      <c r="I13" s="6">
        <f>IF(A13="","",IFERROR(RANK.EQ(C13,$B13:$F13,0),""))</f>
        <v/>
      </c>
      <c r="J13" s="6">
        <f>IF(A13="","",IFERROR(RANK.EQ(D13,$B13:$F13,0),""))</f>
        <v/>
      </c>
      <c r="K13" s="6">
        <f>IF(A13="","",IFERROR(RANK.EQ(E13,$B13:$F13,0),""))</f>
        <v/>
      </c>
      <c r="L13" s="6">
        <f>IF(A13="","",IFERROR(RANK.EQ(F13,$B13:$F13,0),""))</f>
        <v/>
      </c>
    </row>
    <row r="14">
      <c r="A14" s="4">
        <f>IF('Price Input'!A14="","",'Price Input'!A14)</f>
        <v/>
      </c>
      <c r="B14" s="12">
        <f>IF(A14="","",IFERROR(('Price Input'!I14*(Setup!$B$5/100))+('Provider Scores'!$G$5*((100-Setup!$B$5)/100)),""))</f>
        <v/>
      </c>
      <c r="C14" s="12">
        <f>IF(A14="","",IFERROR(('Price Input'!J14*(Setup!$B$5/100))+('Provider Scores'!$G$6*((100-Setup!$B$5)/100)),""))</f>
        <v/>
      </c>
      <c r="D14" s="12">
        <f>IF(A14="","",IFERROR(('Price Input'!K14*(Setup!$B$5/100))+('Provider Scores'!$G$7*((100-Setup!$B$5)/100)),""))</f>
        <v/>
      </c>
      <c r="E14" s="12">
        <f>IF(A14="","",IFERROR(('Price Input'!L14*(Setup!$B$5/100))+('Provider Scores'!$G$8*((100-Setup!$B$5)/100)),""))</f>
        <v/>
      </c>
      <c r="F14" s="12">
        <f>IF(A14="","",IFERROR(('Price Input'!M14*(Setup!$B$5/100))+('Provider Scores'!$G$9*((100-Setup!$B$5)/100)),""))</f>
        <v/>
      </c>
      <c r="G14" s="15">
        <f>IF(A14="","",IFERROR(INDEX($B$4:$F$4, MATCH(MAX(B14:F14), B14:F14, 0)),""))</f>
        <v/>
      </c>
      <c r="H14" s="6">
        <f>IF(A14="","",IFERROR(RANK.EQ(B14,$B14:$F14,0),""))</f>
        <v/>
      </c>
      <c r="I14" s="6">
        <f>IF(A14="","",IFERROR(RANK.EQ(C14,$B14:$F14,0),""))</f>
        <v/>
      </c>
      <c r="J14" s="6">
        <f>IF(A14="","",IFERROR(RANK.EQ(D14,$B14:$F14,0),""))</f>
        <v/>
      </c>
      <c r="K14" s="6">
        <f>IF(A14="","",IFERROR(RANK.EQ(E14,$B14:$F14,0),""))</f>
        <v/>
      </c>
      <c r="L14" s="6">
        <f>IF(A14="","",IFERROR(RANK.EQ(F14,$B14:$F14,0),""))</f>
        <v/>
      </c>
    </row>
    <row r="15">
      <c r="A15" s="4">
        <f>IF('Price Input'!A15="","",'Price Input'!A15)</f>
        <v/>
      </c>
      <c r="B15" s="12">
        <f>IF(A15="","",IFERROR(('Price Input'!I15*(Setup!$B$5/100))+('Provider Scores'!$G$5*((100-Setup!$B$5)/100)),""))</f>
        <v/>
      </c>
      <c r="C15" s="12">
        <f>IF(A15="","",IFERROR(('Price Input'!J15*(Setup!$B$5/100))+('Provider Scores'!$G$6*((100-Setup!$B$5)/100)),""))</f>
        <v/>
      </c>
      <c r="D15" s="12">
        <f>IF(A15="","",IFERROR(('Price Input'!K15*(Setup!$B$5/100))+('Provider Scores'!$G$7*((100-Setup!$B$5)/100)),""))</f>
        <v/>
      </c>
      <c r="E15" s="12">
        <f>IF(A15="","",IFERROR(('Price Input'!L15*(Setup!$B$5/100))+('Provider Scores'!$G$8*((100-Setup!$B$5)/100)),""))</f>
        <v/>
      </c>
      <c r="F15" s="12">
        <f>IF(A15="","",IFERROR(('Price Input'!M15*(Setup!$B$5/100))+('Provider Scores'!$G$9*((100-Setup!$B$5)/100)),""))</f>
        <v/>
      </c>
      <c r="G15" s="15">
        <f>IF(A15="","",IFERROR(INDEX($B$4:$F$4, MATCH(MAX(B15:F15), B15:F15, 0)),""))</f>
        <v/>
      </c>
      <c r="H15" s="6">
        <f>IF(A15="","",IFERROR(RANK.EQ(B15,$B15:$F15,0),""))</f>
        <v/>
      </c>
      <c r="I15" s="6">
        <f>IF(A15="","",IFERROR(RANK.EQ(C15,$B15:$F15,0),""))</f>
        <v/>
      </c>
      <c r="J15" s="6">
        <f>IF(A15="","",IFERROR(RANK.EQ(D15,$B15:$F15,0),""))</f>
        <v/>
      </c>
      <c r="K15" s="6">
        <f>IF(A15="","",IFERROR(RANK.EQ(E15,$B15:$F15,0),""))</f>
        <v/>
      </c>
      <c r="L15" s="6">
        <f>IF(A15="","",IFERROR(RANK.EQ(F15,$B15:$F15,0),""))</f>
        <v/>
      </c>
    </row>
    <row r="16">
      <c r="A16" s="4">
        <f>IF('Price Input'!A16="","",'Price Input'!A16)</f>
        <v/>
      </c>
      <c r="B16" s="12">
        <f>IF(A16="","",IFERROR(('Price Input'!I16*(Setup!$B$5/100))+('Provider Scores'!$G$5*((100-Setup!$B$5)/100)),""))</f>
        <v/>
      </c>
      <c r="C16" s="12">
        <f>IF(A16="","",IFERROR(('Price Input'!J16*(Setup!$B$5/100))+('Provider Scores'!$G$6*((100-Setup!$B$5)/100)),""))</f>
        <v/>
      </c>
      <c r="D16" s="12">
        <f>IF(A16="","",IFERROR(('Price Input'!K16*(Setup!$B$5/100))+('Provider Scores'!$G$7*((100-Setup!$B$5)/100)),""))</f>
        <v/>
      </c>
      <c r="E16" s="12">
        <f>IF(A16="","",IFERROR(('Price Input'!L16*(Setup!$B$5/100))+('Provider Scores'!$G$8*((100-Setup!$B$5)/100)),""))</f>
        <v/>
      </c>
      <c r="F16" s="12">
        <f>IF(A16="","",IFERROR(('Price Input'!M16*(Setup!$B$5/100))+('Provider Scores'!$G$9*((100-Setup!$B$5)/100)),""))</f>
        <v/>
      </c>
      <c r="G16" s="15">
        <f>IF(A16="","",IFERROR(INDEX($B$4:$F$4, MATCH(MAX(B16:F16), B16:F16, 0)),""))</f>
        <v/>
      </c>
      <c r="H16" s="6">
        <f>IF(A16="","",IFERROR(RANK.EQ(B16,$B16:$F16,0),""))</f>
        <v/>
      </c>
      <c r="I16" s="6">
        <f>IF(A16="","",IFERROR(RANK.EQ(C16,$B16:$F16,0),""))</f>
        <v/>
      </c>
      <c r="J16" s="6">
        <f>IF(A16="","",IFERROR(RANK.EQ(D16,$B16:$F16,0),""))</f>
        <v/>
      </c>
      <c r="K16" s="6">
        <f>IF(A16="","",IFERROR(RANK.EQ(E16,$B16:$F16,0),""))</f>
        <v/>
      </c>
      <c r="L16" s="6">
        <f>IF(A16="","",IFERROR(RANK.EQ(F16,$B16:$F16,0),""))</f>
        <v/>
      </c>
    </row>
    <row r="17">
      <c r="A17" s="4">
        <f>IF('Price Input'!A17="","",'Price Input'!A17)</f>
        <v/>
      </c>
      <c r="B17" s="12">
        <f>IF(A17="","",IFERROR(('Price Input'!I17*(Setup!$B$5/100))+('Provider Scores'!$G$5*((100-Setup!$B$5)/100)),""))</f>
        <v/>
      </c>
      <c r="C17" s="12">
        <f>IF(A17="","",IFERROR(('Price Input'!J17*(Setup!$B$5/100))+('Provider Scores'!$G$6*((100-Setup!$B$5)/100)),""))</f>
        <v/>
      </c>
      <c r="D17" s="12">
        <f>IF(A17="","",IFERROR(('Price Input'!K17*(Setup!$B$5/100))+('Provider Scores'!$G$7*((100-Setup!$B$5)/100)),""))</f>
        <v/>
      </c>
      <c r="E17" s="12">
        <f>IF(A17="","",IFERROR(('Price Input'!L17*(Setup!$B$5/100))+('Provider Scores'!$G$8*((100-Setup!$B$5)/100)),""))</f>
        <v/>
      </c>
      <c r="F17" s="12">
        <f>IF(A17="","",IFERROR(('Price Input'!M17*(Setup!$B$5/100))+('Provider Scores'!$G$9*((100-Setup!$B$5)/100)),""))</f>
        <v/>
      </c>
      <c r="G17" s="15">
        <f>IF(A17="","",IFERROR(INDEX($B$4:$F$4, MATCH(MAX(B17:F17), B17:F17, 0)),""))</f>
        <v/>
      </c>
      <c r="H17" s="6">
        <f>IF(A17="","",IFERROR(RANK.EQ(B17,$B17:$F17,0),""))</f>
        <v/>
      </c>
      <c r="I17" s="6">
        <f>IF(A17="","",IFERROR(RANK.EQ(C17,$B17:$F17,0),""))</f>
        <v/>
      </c>
      <c r="J17" s="6">
        <f>IF(A17="","",IFERROR(RANK.EQ(D17,$B17:$F17,0),""))</f>
        <v/>
      </c>
      <c r="K17" s="6">
        <f>IF(A17="","",IFERROR(RANK.EQ(E17,$B17:$F17,0),""))</f>
        <v/>
      </c>
      <c r="L17" s="6">
        <f>IF(A17="","",IFERROR(RANK.EQ(F17,$B17:$F17,0),""))</f>
        <v/>
      </c>
    </row>
    <row r="18">
      <c r="A18" s="4">
        <f>IF('Price Input'!A18="","",'Price Input'!A18)</f>
        <v/>
      </c>
      <c r="B18" s="12">
        <f>IF(A18="","",IFERROR(('Price Input'!I18*(Setup!$B$5/100))+('Provider Scores'!$G$5*((100-Setup!$B$5)/100)),""))</f>
        <v/>
      </c>
      <c r="C18" s="12">
        <f>IF(A18="","",IFERROR(('Price Input'!J18*(Setup!$B$5/100))+('Provider Scores'!$G$6*((100-Setup!$B$5)/100)),""))</f>
        <v/>
      </c>
      <c r="D18" s="12">
        <f>IF(A18="","",IFERROR(('Price Input'!K18*(Setup!$B$5/100))+('Provider Scores'!$G$7*((100-Setup!$B$5)/100)),""))</f>
        <v/>
      </c>
      <c r="E18" s="12">
        <f>IF(A18="","",IFERROR(('Price Input'!L18*(Setup!$B$5/100))+('Provider Scores'!$G$8*((100-Setup!$B$5)/100)),""))</f>
        <v/>
      </c>
      <c r="F18" s="12">
        <f>IF(A18="","",IFERROR(('Price Input'!M18*(Setup!$B$5/100))+('Provider Scores'!$G$9*((100-Setup!$B$5)/100)),""))</f>
        <v/>
      </c>
      <c r="G18" s="15">
        <f>IF(A18="","",IFERROR(INDEX($B$4:$F$4, MATCH(MAX(B18:F18), B18:F18, 0)),""))</f>
        <v/>
      </c>
      <c r="H18" s="6">
        <f>IF(A18="","",IFERROR(RANK.EQ(B18,$B18:$F18,0),""))</f>
        <v/>
      </c>
      <c r="I18" s="6">
        <f>IF(A18="","",IFERROR(RANK.EQ(C18,$B18:$F18,0),""))</f>
        <v/>
      </c>
      <c r="J18" s="6">
        <f>IF(A18="","",IFERROR(RANK.EQ(D18,$B18:$F18,0),""))</f>
        <v/>
      </c>
      <c r="K18" s="6">
        <f>IF(A18="","",IFERROR(RANK.EQ(E18,$B18:$F18,0),""))</f>
        <v/>
      </c>
      <c r="L18" s="6">
        <f>IF(A18="","",IFERROR(RANK.EQ(F18,$B18:$F18,0),""))</f>
        <v/>
      </c>
    </row>
    <row r="19">
      <c r="A19" s="4">
        <f>IF('Price Input'!A19="","",'Price Input'!A19)</f>
        <v/>
      </c>
      <c r="B19" s="12">
        <f>IF(A19="","",IFERROR(('Price Input'!I19*(Setup!$B$5/100))+('Provider Scores'!$G$5*((100-Setup!$B$5)/100)),""))</f>
        <v/>
      </c>
      <c r="C19" s="12">
        <f>IF(A19="","",IFERROR(('Price Input'!J19*(Setup!$B$5/100))+('Provider Scores'!$G$6*((100-Setup!$B$5)/100)),""))</f>
        <v/>
      </c>
      <c r="D19" s="12">
        <f>IF(A19="","",IFERROR(('Price Input'!K19*(Setup!$B$5/100))+('Provider Scores'!$G$7*((100-Setup!$B$5)/100)),""))</f>
        <v/>
      </c>
      <c r="E19" s="12">
        <f>IF(A19="","",IFERROR(('Price Input'!L19*(Setup!$B$5/100))+('Provider Scores'!$G$8*((100-Setup!$B$5)/100)),""))</f>
        <v/>
      </c>
      <c r="F19" s="12">
        <f>IF(A19="","",IFERROR(('Price Input'!M19*(Setup!$B$5/100))+('Provider Scores'!$G$9*((100-Setup!$B$5)/100)),""))</f>
        <v/>
      </c>
      <c r="G19" s="15">
        <f>IF(A19="","",IFERROR(INDEX($B$4:$F$4, MATCH(MAX(B19:F19), B19:F19, 0)),""))</f>
        <v/>
      </c>
      <c r="H19" s="6">
        <f>IF(A19="","",IFERROR(RANK.EQ(B19,$B19:$F19,0),""))</f>
        <v/>
      </c>
      <c r="I19" s="6">
        <f>IF(A19="","",IFERROR(RANK.EQ(C19,$B19:$F19,0),""))</f>
        <v/>
      </c>
      <c r="J19" s="6">
        <f>IF(A19="","",IFERROR(RANK.EQ(D19,$B19:$F19,0),""))</f>
        <v/>
      </c>
      <c r="K19" s="6">
        <f>IF(A19="","",IFERROR(RANK.EQ(E19,$B19:$F19,0),""))</f>
        <v/>
      </c>
      <c r="L19" s="6">
        <f>IF(A19="","",IFERROR(RANK.EQ(F19,$B19:$F19,0),""))</f>
        <v/>
      </c>
    </row>
    <row r="20">
      <c r="A20" s="4">
        <f>IF('Price Input'!A20="","",'Price Input'!A20)</f>
        <v/>
      </c>
      <c r="B20" s="12">
        <f>IF(A20="","",IFERROR(('Price Input'!I20*(Setup!$B$5/100))+('Provider Scores'!$G$5*((100-Setup!$B$5)/100)),""))</f>
        <v/>
      </c>
      <c r="C20" s="12">
        <f>IF(A20="","",IFERROR(('Price Input'!J20*(Setup!$B$5/100))+('Provider Scores'!$G$6*((100-Setup!$B$5)/100)),""))</f>
        <v/>
      </c>
      <c r="D20" s="12">
        <f>IF(A20="","",IFERROR(('Price Input'!K20*(Setup!$B$5/100))+('Provider Scores'!$G$7*((100-Setup!$B$5)/100)),""))</f>
        <v/>
      </c>
      <c r="E20" s="12">
        <f>IF(A20="","",IFERROR(('Price Input'!L20*(Setup!$B$5/100))+('Provider Scores'!$G$8*((100-Setup!$B$5)/100)),""))</f>
        <v/>
      </c>
      <c r="F20" s="12">
        <f>IF(A20="","",IFERROR(('Price Input'!M20*(Setup!$B$5/100))+('Provider Scores'!$G$9*((100-Setup!$B$5)/100)),""))</f>
        <v/>
      </c>
      <c r="G20" s="15">
        <f>IF(A20="","",IFERROR(INDEX($B$4:$F$4, MATCH(MAX(B20:F20), B20:F20, 0)),""))</f>
        <v/>
      </c>
      <c r="H20" s="6">
        <f>IF(A20="","",IFERROR(RANK.EQ(B20,$B20:$F20,0),""))</f>
        <v/>
      </c>
      <c r="I20" s="6">
        <f>IF(A20="","",IFERROR(RANK.EQ(C20,$B20:$F20,0),""))</f>
        <v/>
      </c>
      <c r="J20" s="6">
        <f>IF(A20="","",IFERROR(RANK.EQ(D20,$B20:$F20,0),""))</f>
        <v/>
      </c>
      <c r="K20" s="6">
        <f>IF(A20="","",IFERROR(RANK.EQ(E20,$B20:$F20,0),""))</f>
        <v/>
      </c>
      <c r="L20" s="6">
        <f>IF(A20="","",IFERROR(RANK.EQ(F20,$B20:$F20,0),""))</f>
        <v/>
      </c>
    </row>
    <row r="21">
      <c r="A21" s="4">
        <f>IF('Price Input'!A21="","",'Price Input'!A21)</f>
        <v/>
      </c>
      <c r="B21" s="12">
        <f>IF(A21="","",IFERROR(('Price Input'!I21*(Setup!$B$5/100))+('Provider Scores'!$G$5*((100-Setup!$B$5)/100)),""))</f>
        <v/>
      </c>
      <c r="C21" s="12">
        <f>IF(A21="","",IFERROR(('Price Input'!J21*(Setup!$B$5/100))+('Provider Scores'!$G$6*((100-Setup!$B$5)/100)),""))</f>
        <v/>
      </c>
      <c r="D21" s="12">
        <f>IF(A21="","",IFERROR(('Price Input'!K21*(Setup!$B$5/100))+('Provider Scores'!$G$7*((100-Setup!$B$5)/100)),""))</f>
        <v/>
      </c>
      <c r="E21" s="12">
        <f>IF(A21="","",IFERROR(('Price Input'!L21*(Setup!$B$5/100))+('Provider Scores'!$G$8*((100-Setup!$B$5)/100)),""))</f>
        <v/>
      </c>
      <c r="F21" s="12">
        <f>IF(A21="","",IFERROR(('Price Input'!M21*(Setup!$B$5/100))+('Provider Scores'!$G$9*((100-Setup!$B$5)/100)),""))</f>
        <v/>
      </c>
      <c r="G21" s="15">
        <f>IF(A21="","",IFERROR(INDEX($B$4:$F$4, MATCH(MAX(B21:F21), B21:F21, 0)),""))</f>
        <v/>
      </c>
      <c r="H21" s="6">
        <f>IF(A21="","",IFERROR(RANK.EQ(B21,$B21:$F21,0),""))</f>
        <v/>
      </c>
      <c r="I21" s="6">
        <f>IF(A21="","",IFERROR(RANK.EQ(C21,$B21:$F21,0),""))</f>
        <v/>
      </c>
      <c r="J21" s="6">
        <f>IF(A21="","",IFERROR(RANK.EQ(D21,$B21:$F21,0),""))</f>
        <v/>
      </c>
      <c r="K21" s="6">
        <f>IF(A21="","",IFERROR(RANK.EQ(E21,$B21:$F21,0),""))</f>
        <v/>
      </c>
      <c r="L21" s="6">
        <f>IF(A21="","",IFERROR(RANK.EQ(F21,$B21:$F21,0),""))</f>
        <v/>
      </c>
    </row>
    <row r="22">
      <c r="A22" s="4">
        <f>IF('Price Input'!A22="","",'Price Input'!A22)</f>
        <v/>
      </c>
      <c r="B22" s="12">
        <f>IF(A22="","",IFERROR(('Price Input'!I22*(Setup!$B$5/100))+('Provider Scores'!$G$5*((100-Setup!$B$5)/100)),""))</f>
        <v/>
      </c>
      <c r="C22" s="12">
        <f>IF(A22="","",IFERROR(('Price Input'!J22*(Setup!$B$5/100))+('Provider Scores'!$G$6*((100-Setup!$B$5)/100)),""))</f>
        <v/>
      </c>
      <c r="D22" s="12">
        <f>IF(A22="","",IFERROR(('Price Input'!K22*(Setup!$B$5/100))+('Provider Scores'!$G$7*((100-Setup!$B$5)/100)),""))</f>
        <v/>
      </c>
      <c r="E22" s="12">
        <f>IF(A22="","",IFERROR(('Price Input'!L22*(Setup!$B$5/100))+('Provider Scores'!$G$8*((100-Setup!$B$5)/100)),""))</f>
        <v/>
      </c>
      <c r="F22" s="12">
        <f>IF(A22="","",IFERROR(('Price Input'!M22*(Setup!$B$5/100))+('Provider Scores'!$G$9*((100-Setup!$B$5)/100)),""))</f>
        <v/>
      </c>
      <c r="G22" s="15">
        <f>IF(A22="","",IFERROR(INDEX($B$4:$F$4, MATCH(MAX(B22:F22), B22:F22, 0)),""))</f>
        <v/>
      </c>
      <c r="H22" s="6">
        <f>IF(A22="","",IFERROR(RANK.EQ(B22,$B22:$F22,0),""))</f>
        <v/>
      </c>
      <c r="I22" s="6">
        <f>IF(A22="","",IFERROR(RANK.EQ(C22,$B22:$F22,0),""))</f>
        <v/>
      </c>
      <c r="J22" s="6">
        <f>IF(A22="","",IFERROR(RANK.EQ(D22,$B22:$F22,0),""))</f>
        <v/>
      </c>
      <c r="K22" s="6">
        <f>IF(A22="","",IFERROR(RANK.EQ(E22,$B22:$F22,0),""))</f>
        <v/>
      </c>
      <c r="L22" s="6">
        <f>IF(A22="","",IFERROR(RANK.EQ(F22,$B22:$F22,0),""))</f>
        <v/>
      </c>
    </row>
    <row r="23">
      <c r="A23" s="4">
        <f>IF('Price Input'!A23="","",'Price Input'!A23)</f>
        <v/>
      </c>
      <c r="B23" s="12">
        <f>IF(A23="","",IFERROR(('Price Input'!I23*(Setup!$B$5/100))+('Provider Scores'!$G$5*((100-Setup!$B$5)/100)),""))</f>
        <v/>
      </c>
      <c r="C23" s="12">
        <f>IF(A23="","",IFERROR(('Price Input'!J23*(Setup!$B$5/100))+('Provider Scores'!$G$6*((100-Setup!$B$5)/100)),""))</f>
        <v/>
      </c>
      <c r="D23" s="12">
        <f>IF(A23="","",IFERROR(('Price Input'!K23*(Setup!$B$5/100))+('Provider Scores'!$G$7*((100-Setup!$B$5)/100)),""))</f>
        <v/>
      </c>
      <c r="E23" s="12">
        <f>IF(A23="","",IFERROR(('Price Input'!L23*(Setup!$B$5/100))+('Provider Scores'!$G$8*((100-Setup!$B$5)/100)),""))</f>
        <v/>
      </c>
      <c r="F23" s="12">
        <f>IF(A23="","",IFERROR(('Price Input'!M23*(Setup!$B$5/100))+('Provider Scores'!$G$9*((100-Setup!$B$5)/100)),""))</f>
        <v/>
      </c>
      <c r="G23" s="15">
        <f>IF(A23="","",IFERROR(INDEX($B$4:$F$4, MATCH(MAX(B23:F23), B23:F23, 0)),""))</f>
        <v/>
      </c>
      <c r="H23" s="6">
        <f>IF(A23="","",IFERROR(RANK.EQ(B23,$B23:$F23,0),""))</f>
        <v/>
      </c>
      <c r="I23" s="6">
        <f>IF(A23="","",IFERROR(RANK.EQ(C23,$B23:$F23,0),""))</f>
        <v/>
      </c>
      <c r="J23" s="6">
        <f>IF(A23="","",IFERROR(RANK.EQ(D23,$B23:$F23,0),""))</f>
        <v/>
      </c>
      <c r="K23" s="6">
        <f>IF(A23="","",IFERROR(RANK.EQ(E23,$B23:$F23,0),""))</f>
        <v/>
      </c>
      <c r="L23" s="6">
        <f>IF(A23="","",IFERROR(RANK.EQ(F23,$B23:$F23,0),""))</f>
        <v/>
      </c>
    </row>
    <row r="24">
      <c r="A24" s="4">
        <f>IF('Price Input'!A24="","",'Price Input'!A24)</f>
        <v/>
      </c>
      <c r="B24" s="12">
        <f>IF(A24="","",IFERROR(('Price Input'!I24*(Setup!$B$5/100))+('Provider Scores'!$G$5*((100-Setup!$B$5)/100)),""))</f>
        <v/>
      </c>
      <c r="C24" s="12">
        <f>IF(A24="","",IFERROR(('Price Input'!J24*(Setup!$B$5/100))+('Provider Scores'!$G$6*((100-Setup!$B$5)/100)),""))</f>
        <v/>
      </c>
      <c r="D24" s="12">
        <f>IF(A24="","",IFERROR(('Price Input'!K24*(Setup!$B$5/100))+('Provider Scores'!$G$7*((100-Setup!$B$5)/100)),""))</f>
        <v/>
      </c>
      <c r="E24" s="12">
        <f>IF(A24="","",IFERROR(('Price Input'!L24*(Setup!$B$5/100))+('Provider Scores'!$G$8*((100-Setup!$B$5)/100)),""))</f>
        <v/>
      </c>
      <c r="F24" s="12">
        <f>IF(A24="","",IFERROR(('Price Input'!M24*(Setup!$B$5/100))+('Provider Scores'!$G$9*((100-Setup!$B$5)/100)),""))</f>
        <v/>
      </c>
      <c r="G24" s="15">
        <f>IF(A24="","",IFERROR(INDEX($B$4:$F$4, MATCH(MAX(B24:F24), B24:F24, 0)),""))</f>
        <v/>
      </c>
      <c r="H24" s="6">
        <f>IF(A24="","",IFERROR(RANK.EQ(B24,$B24:$F24,0),""))</f>
        <v/>
      </c>
      <c r="I24" s="6">
        <f>IF(A24="","",IFERROR(RANK.EQ(C24,$B24:$F24,0),""))</f>
        <v/>
      </c>
      <c r="J24" s="6">
        <f>IF(A24="","",IFERROR(RANK.EQ(D24,$B24:$F24,0),""))</f>
        <v/>
      </c>
      <c r="K24" s="6">
        <f>IF(A24="","",IFERROR(RANK.EQ(E24,$B24:$F24,0),""))</f>
        <v/>
      </c>
      <c r="L24" s="6">
        <f>IF(A24="","",IFERROR(RANK.EQ(F24,$B24:$F24,0),""))</f>
        <v/>
      </c>
    </row>
    <row r="25">
      <c r="A25" s="4">
        <f>IF('Price Input'!A25="","",'Price Input'!A25)</f>
        <v/>
      </c>
      <c r="B25" s="12">
        <f>IF(A25="","",IFERROR(('Price Input'!I25*(Setup!$B$5/100))+('Provider Scores'!$G$5*((100-Setup!$B$5)/100)),""))</f>
        <v/>
      </c>
      <c r="C25" s="12">
        <f>IF(A25="","",IFERROR(('Price Input'!J25*(Setup!$B$5/100))+('Provider Scores'!$G$6*((100-Setup!$B$5)/100)),""))</f>
        <v/>
      </c>
      <c r="D25" s="12">
        <f>IF(A25="","",IFERROR(('Price Input'!K25*(Setup!$B$5/100))+('Provider Scores'!$G$7*((100-Setup!$B$5)/100)),""))</f>
        <v/>
      </c>
      <c r="E25" s="12">
        <f>IF(A25="","",IFERROR(('Price Input'!L25*(Setup!$B$5/100))+('Provider Scores'!$G$8*((100-Setup!$B$5)/100)),""))</f>
        <v/>
      </c>
      <c r="F25" s="12">
        <f>IF(A25="","",IFERROR(('Price Input'!M25*(Setup!$B$5/100))+('Provider Scores'!$G$9*((100-Setup!$B$5)/100)),""))</f>
        <v/>
      </c>
      <c r="G25" s="15">
        <f>IF(A25="","",IFERROR(INDEX($B$4:$F$4, MATCH(MAX(B25:F25), B25:F25, 0)),""))</f>
        <v/>
      </c>
      <c r="H25" s="6">
        <f>IF(A25="","",IFERROR(RANK.EQ(B25,$B25:$F25,0),""))</f>
        <v/>
      </c>
      <c r="I25" s="6">
        <f>IF(A25="","",IFERROR(RANK.EQ(C25,$B25:$F25,0),""))</f>
        <v/>
      </c>
      <c r="J25" s="6">
        <f>IF(A25="","",IFERROR(RANK.EQ(D25,$B25:$F25,0),""))</f>
        <v/>
      </c>
      <c r="K25" s="6">
        <f>IF(A25="","",IFERROR(RANK.EQ(E25,$B25:$F25,0),""))</f>
        <v/>
      </c>
      <c r="L25" s="6">
        <f>IF(A25="","",IFERROR(RANK.EQ(F25,$B25:$F25,0),""))</f>
        <v/>
      </c>
    </row>
    <row r="26">
      <c r="A26" s="4">
        <f>IF('Price Input'!A26="","",'Price Input'!A26)</f>
        <v/>
      </c>
      <c r="B26" s="12">
        <f>IF(A26="","",IFERROR(('Price Input'!I26*(Setup!$B$5/100))+('Provider Scores'!$G$5*((100-Setup!$B$5)/100)),""))</f>
        <v/>
      </c>
      <c r="C26" s="12">
        <f>IF(A26="","",IFERROR(('Price Input'!J26*(Setup!$B$5/100))+('Provider Scores'!$G$6*((100-Setup!$B$5)/100)),""))</f>
        <v/>
      </c>
      <c r="D26" s="12">
        <f>IF(A26="","",IFERROR(('Price Input'!K26*(Setup!$B$5/100))+('Provider Scores'!$G$7*((100-Setup!$B$5)/100)),""))</f>
        <v/>
      </c>
      <c r="E26" s="12">
        <f>IF(A26="","",IFERROR(('Price Input'!L26*(Setup!$B$5/100))+('Provider Scores'!$G$8*((100-Setup!$B$5)/100)),""))</f>
        <v/>
      </c>
      <c r="F26" s="12">
        <f>IF(A26="","",IFERROR(('Price Input'!M26*(Setup!$B$5/100))+('Provider Scores'!$G$9*((100-Setup!$B$5)/100)),""))</f>
        <v/>
      </c>
      <c r="G26" s="15">
        <f>IF(A26="","",IFERROR(INDEX($B$4:$F$4, MATCH(MAX(B26:F26), B26:F26, 0)),""))</f>
        <v/>
      </c>
      <c r="H26" s="6">
        <f>IF(A26="","",IFERROR(RANK.EQ(B26,$B26:$F26,0),""))</f>
        <v/>
      </c>
      <c r="I26" s="6">
        <f>IF(A26="","",IFERROR(RANK.EQ(C26,$B26:$F26,0),""))</f>
        <v/>
      </c>
      <c r="J26" s="6">
        <f>IF(A26="","",IFERROR(RANK.EQ(D26,$B26:$F26,0),""))</f>
        <v/>
      </c>
      <c r="K26" s="6">
        <f>IF(A26="","",IFERROR(RANK.EQ(E26,$B26:$F26,0),""))</f>
        <v/>
      </c>
      <c r="L26" s="6">
        <f>IF(A26="","",IFERROR(RANK.EQ(F26,$B26:$F26,0),""))</f>
        <v/>
      </c>
    </row>
    <row r="27">
      <c r="A27" s="4">
        <f>IF('Price Input'!A27="","",'Price Input'!A27)</f>
        <v/>
      </c>
      <c r="B27" s="12">
        <f>IF(A27="","",IFERROR(('Price Input'!I27*(Setup!$B$5/100))+('Provider Scores'!$G$5*((100-Setup!$B$5)/100)),""))</f>
        <v/>
      </c>
      <c r="C27" s="12">
        <f>IF(A27="","",IFERROR(('Price Input'!J27*(Setup!$B$5/100))+('Provider Scores'!$G$6*((100-Setup!$B$5)/100)),""))</f>
        <v/>
      </c>
      <c r="D27" s="12">
        <f>IF(A27="","",IFERROR(('Price Input'!K27*(Setup!$B$5/100))+('Provider Scores'!$G$7*((100-Setup!$B$5)/100)),""))</f>
        <v/>
      </c>
      <c r="E27" s="12">
        <f>IF(A27="","",IFERROR(('Price Input'!L27*(Setup!$B$5/100))+('Provider Scores'!$G$8*((100-Setup!$B$5)/100)),""))</f>
        <v/>
      </c>
      <c r="F27" s="12">
        <f>IF(A27="","",IFERROR(('Price Input'!M27*(Setup!$B$5/100))+('Provider Scores'!$G$9*((100-Setup!$B$5)/100)),""))</f>
        <v/>
      </c>
      <c r="G27" s="15">
        <f>IF(A27="","",IFERROR(INDEX($B$4:$F$4, MATCH(MAX(B27:F27), B27:F27, 0)),""))</f>
        <v/>
      </c>
      <c r="H27" s="6">
        <f>IF(A27="","",IFERROR(RANK.EQ(B27,$B27:$F27,0),""))</f>
        <v/>
      </c>
      <c r="I27" s="6">
        <f>IF(A27="","",IFERROR(RANK.EQ(C27,$B27:$F27,0),""))</f>
        <v/>
      </c>
      <c r="J27" s="6">
        <f>IF(A27="","",IFERROR(RANK.EQ(D27,$B27:$F27,0),""))</f>
        <v/>
      </c>
      <c r="K27" s="6">
        <f>IF(A27="","",IFERROR(RANK.EQ(E27,$B27:$F27,0),""))</f>
        <v/>
      </c>
      <c r="L27" s="6">
        <f>IF(A27="","",IFERROR(RANK.EQ(F27,$B27:$F27,0),""))</f>
        <v/>
      </c>
    </row>
    <row r="28">
      <c r="A28" s="4">
        <f>IF('Price Input'!A28="","",'Price Input'!A28)</f>
        <v/>
      </c>
      <c r="B28" s="12">
        <f>IF(A28="","",IFERROR(('Price Input'!I28*(Setup!$B$5/100))+('Provider Scores'!$G$5*((100-Setup!$B$5)/100)),""))</f>
        <v/>
      </c>
      <c r="C28" s="12">
        <f>IF(A28="","",IFERROR(('Price Input'!J28*(Setup!$B$5/100))+('Provider Scores'!$G$6*((100-Setup!$B$5)/100)),""))</f>
        <v/>
      </c>
      <c r="D28" s="12">
        <f>IF(A28="","",IFERROR(('Price Input'!K28*(Setup!$B$5/100))+('Provider Scores'!$G$7*((100-Setup!$B$5)/100)),""))</f>
        <v/>
      </c>
      <c r="E28" s="12">
        <f>IF(A28="","",IFERROR(('Price Input'!L28*(Setup!$B$5/100))+('Provider Scores'!$G$8*((100-Setup!$B$5)/100)),""))</f>
        <v/>
      </c>
      <c r="F28" s="12">
        <f>IF(A28="","",IFERROR(('Price Input'!M28*(Setup!$B$5/100))+('Provider Scores'!$G$9*((100-Setup!$B$5)/100)),""))</f>
        <v/>
      </c>
      <c r="G28" s="15">
        <f>IF(A28="","",IFERROR(INDEX($B$4:$F$4, MATCH(MAX(B28:F28), B28:F28, 0)),""))</f>
        <v/>
      </c>
      <c r="H28" s="6">
        <f>IF(A28="","",IFERROR(RANK.EQ(B28,$B28:$F28,0),""))</f>
        <v/>
      </c>
      <c r="I28" s="6">
        <f>IF(A28="","",IFERROR(RANK.EQ(C28,$B28:$F28,0),""))</f>
        <v/>
      </c>
      <c r="J28" s="6">
        <f>IF(A28="","",IFERROR(RANK.EQ(D28,$B28:$F28,0),""))</f>
        <v/>
      </c>
      <c r="K28" s="6">
        <f>IF(A28="","",IFERROR(RANK.EQ(E28,$B28:$F28,0),""))</f>
        <v/>
      </c>
      <c r="L28" s="6">
        <f>IF(A28="","",IFERROR(RANK.EQ(F28,$B28:$F28,0),""))</f>
        <v/>
      </c>
    </row>
    <row r="29">
      <c r="A29" s="4">
        <f>IF('Price Input'!A29="","",'Price Input'!A29)</f>
        <v/>
      </c>
      <c r="B29" s="12">
        <f>IF(A29="","",IFERROR(('Price Input'!I29*(Setup!$B$5/100))+('Provider Scores'!$G$5*((100-Setup!$B$5)/100)),""))</f>
        <v/>
      </c>
      <c r="C29" s="12">
        <f>IF(A29="","",IFERROR(('Price Input'!J29*(Setup!$B$5/100))+('Provider Scores'!$G$6*((100-Setup!$B$5)/100)),""))</f>
        <v/>
      </c>
      <c r="D29" s="12">
        <f>IF(A29="","",IFERROR(('Price Input'!K29*(Setup!$B$5/100))+('Provider Scores'!$G$7*((100-Setup!$B$5)/100)),""))</f>
        <v/>
      </c>
      <c r="E29" s="12">
        <f>IF(A29="","",IFERROR(('Price Input'!L29*(Setup!$B$5/100))+('Provider Scores'!$G$8*((100-Setup!$B$5)/100)),""))</f>
        <v/>
      </c>
      <c r="F29" s="12">
        <f>IF(A29="","",IFERROR(('Price Input'!M29*(Setup!$B$5/100))+('Provider Scores'!$G$9*((100-Setup!$B$5)/100)),""))</f>
        <v/>
      </c>
      <c r="G29" s="15">
        <f>IF(A29="","",IFERROR(INDEX($B$4:$F$4, MATCH(MAX(B29:F29), B29:F29, 0)),""))</f>
        <v/>
      </c>
      <c r="H29" s="6">
        <f>IF(A29="","",IFERROR(RANK.EQ(B29,$B29:$F29,0),""))</f>
        <v/>
      </c>
      <c r="I29" s="6">
        <f>IF(A29="","",IFERROR(RANK.EQ(C29,$B29:$F29,0),""))</f>
        <v/>
      </c>
      <c r="J29" s="6">
        <f>IF(A29="","",IFERROR(RANK.EQ(D29,$B29:$F29,0),""))</f>
        <v/>
      </c>
      <c r="K29" s="6">
        <f>IF(A29="","",IFERROR(RANK.EQ(E29,$B29:$F29,0),""))</f>
        <v/>
      </c>
      <c r="L29" s="6">
        <f>IF(A29="","",IFERROR(RANK.EQ(F29,$B29:$F29,0),""))</f>
        <v/>
      </c>
    </row>
    <row r="30">
      <c r="A30" s="4">
        <f>IF('Price Input'!A30="","",'Price Input'!A30)</f>
        <v/>
      </c>
      <c r="B30" s="12">
        <f>IF(A30="","",IFERROR(('Price Input'!I30*(Setup!$B$5/100))+('Provider Scores'!$G$5*((100-Setup!$B$5)/100)),""))</f>
        <v/>
      </c>
      <c r="C30" s="12">
        <f>IF(A30="","",IFERROR(('Price Input'!J30*(Setup!$B$5/100))+('Provider Scores'!$G$6*((100-Setup!$B$5)/100)),""))</f>
        <v/>
      </c>
      <c r="D30" s="12">
        <f>IF(A30="","",IFERROR(('Price Input'!K30*(Setup!$B$5/100))+('Provider Scores'!$G$7*((100-Setup!$B$5)/100)),""))</f>
        <v/>
      </c>
      <c r="E30" s="12">
        <f>IF(A30="","",IFERROR(('Price Input'!L30*(Setup!$B$5/100))+('Provider Scores'!$G$8*((100-Setup!$B$5)/100)),""))</f>
        <v/>
      </c>
      <c r="F30" s="12">
        <f>IF(A30="","",IFERROR(('Price Input'!M30*(Setup!$B$5/100))+('Provider Scores'!$G$9*((100-Setup!$B$5)/100)),""))</f>
        <v/>
      </c>
      <c r="G30" s="15">
        <f>IF(A30="","",IFERROR(INDEX($B$4:$F$4, MATCH(MAX(B30:F30), B30:F30, 0)),""))</f>
        <v/>
      </c>
      <c r="H30" s="6">
        <f>IF(A30="","",IFERROR(RANK.EQ(B30,$B30:$F30,0),""))</f>
        <v/>
      </c>
      <c r="I30" s="6">
        <f>IF(A30="","",IFERROR(RANK.EQ(C30,$B30:$F30,0),""))</f>
        <v/>
      </c>
      <c r="J30" s="6">
        <f>IF(A30="","",IFERROR(RANK.EQ(D30,$B30:$F30,0),""))</f>
        <v/>
      </c>
      <c r="K30" s="6">
        <f>IF(A30="","",IFERROR(RANK.EQ(E30,$B30:$F30,0),""))</f>
        <v/>
      </c>
      <c r="L30" s="6">
        <f>IF(A30="","",IFERROR(RANK.EQ(F30,$B30:$F30,0),""))</f>
        <v/>
      </c>
    </row>
    <row r="31">
      <c r="A31" s="4">
        <f>IF('Price Input'!A31="","",'Price Input'!A31)</f>
        <v/>
      </c>
      <c r="B31" s="12">
        <f>IF(A31="","",IFERROR(('Price Input'!I31*(Setup!$B$5/100))+('Provider Scores'!$G$5*((100-Setup!$B$5)/100)),""))</f>
        <v/>
      </c>
      <c r="C31" s="12">
        <f>IF(A31="","",IFERROR(('Price Input'!J31*(Setup!$B$5/100))+('Provider Scores'!$G$6*((100-Setup!$B$5)/100)),""))</f>
        <v/>
      </c>
      <c r="D31" s="12">
        <f>IF(A31="","",IFERROR(('Price Input'!K31*(Setup!$B$5/100))+('Provider Scores'!$G$7*((100-Setup!$B$5)/100)),""))</f>
        <v/>
      </c>
      <c r="E31" s="12">
        <f>IF(A31="","",IFERROR(('Price Input'!L31*(Setup!$B$5/100))+('Provider Scores'!$G$8*((100-Setup!$B$5)/100)),""))</f>
        <v/>
      </c>
      <c r="F31" s="12">
        <f>IF(A31="","",IFERROR(('Price Input'!M31*(Setup!$B$5/100))+('Provider Scores'!$G$9*((100-Setup!$B$5)/100)),""))</f>
        <v/>
      </c>
      <c r="G31" s="15">
        <f>IF(A31="","",IFERROR(INDEX($B$4:$F$4, MATCH(MAX(B31:F31), B31:F31, 0)),""))</f>
        <v/>
      </c>
      <c r="H31" s="6">
        <f>IF(A31="","",IFERROR(RANK.EQ(B31,$B31:$F31,0),""))</f>
        <v/>
      </c>
      <c r="I31" s="6">
        <f>IF(A31="","",IFERROR(RANK.EQ(C31,$B31:$F31,0),""))</f>
        <v/>
      </c>
      <c r="J31" s="6">
        <f>IF(A31="","",IFERROR(RANK.EQ(D31,$B31:$F31,0),""))</f>
        <v/>
      </c>
      <c r="K31" s="6">
        <f>IF(A31="","",IFERROR(RANK.EQ(E31,$B31:$F31,0),""))</f>
        <v/>
      </c>
      <c r="L31" s="6">
        <f>IF(A31="","",IFERROR(RANK.EQ(F31,$B31:$F31,0),""))</f>
        <v/>
      </c>
    </row>
    <row r="32">
      <c r="A32" s="4">
        <f>IF('Price Input'!A32="","",'Price Input'!A32)</f>
        <v/>
      </c>
      <c r="B32" s="12">
        <f>IF(A32="","",IFERROR(('Price Input'!I32*(Setup!$B$5/100))+('Provider Scores'!$G$5*((100-Setup!$B$5)/100)),""))</f>
        <v/>
      </c>
      <c r="C32" s="12">
        <f>IF(A32="","",IFERROR(('Price Input'!J32*(Setup!$B$5/100))+('Provider Scores'!$G$6*((100-Setup!$B$5)/100)),""))</f>
        <v/>
      </c>
      <c r="D32" s="12">
        <f>IF(A32="","",IFERROR(('Price Input'!K32*(Setup!$B$5/100))+('Provider Scores'!$G$7*((100-Setup!$B$5)/100)),""))</f>
        <v/>
      </c>
      <c r="E32" s="12">
        <f>IF(A32="","",IFERROR(('Price Input'!L32*(Setup!$B$5/100))+('Provider Scores'!$G$8*((100-Setup!$B$5)/100)),""))</f>
        <v/>
      </c>
      <c r="F32" s="12">
        <f>IF(A32="","",IFERROR(('Price Input'!M32*(Setup!$B$5/100))+('Provider Scores'!$G$9*((100-Setup!$B$5)/100)),""))</f>
        <v/>
      </c>
      <c r="G32" s="15">
        <f>IF(A32="","",IFERROR(INDEX($B$4:$F$4, MATCH(MAX(B32:F32), B32:F32, 0)),""))</f>
        <v/>
      </c>
      <c r="H32" s="6">
        <f>IF(A32="","",IFERROR(RANK.EQ(B32,$B32:$F32,0),""))</f>
        <v/>
      </c>
      <c r="I32" s="6">
        <f>IF(A32="","",IFERROR(RANK.EQ(C32,$B32:$F32,0),""))</f>
        <v/>
      </c>
      <c r="J32" s="6">
        <f>IF(A32="","",IFERROR(RANK.EQ(D32,$B32:$F32,0),""))</f>
        <v/>
      </c>
      <c r="K32" s="6">
        <f>IF(A32="","",IFERROR(RANK.EQ(E32,$B32:$F32,0),""))</f>
        <v/>
      </c>
      <c r="L32" s="6">
        <f>IF(A32="","",IFERROR(RANK.EQ(F32,$B32:$F32,0),""))</f>
        <v/>
      </c>
    </row>
    <row r="33">
      <c r="A33" s="4">
        <f>IF('Price Input'!A33="","",'Price Input'!A33)</f>
        <v/>
      </c>
      <c r="B33" s="12">
        <f>IF(A33="","",IFERROR(('Price Input'!I33*(Setup!$B$5/100))+('Provider Scores'!$G$5*((100-Setup!$B$5)/100)),""))</f>
        <v/>
      </c>
      <c r="C33" s="12">
        <f>IF(A33="","",IFERROR(('Price Input'!J33*(Setup!$B$5/100))+('Provider Scores'!$G$6*((100-Setup!$B$5)/100)),""))</f>
        <v/>
      </c>
      <c r="D33" s="12">
        <f>IF(A33="","",IFERROR(('Price Input'!K33*(Setup!$B$5/100))+('Provider Scores'!$G$7*((100-Setup!$B$5)/100)),""))</f>
        <v/>
      </c>
      <c r="E33" s="12">
        <f>IF(A33="","",IFERROR(('Price Input'!L33*(Setup!$B$5/100))+('Provider Scores'!$G$8*((100-Setup!$B$5)/100)),""))</f>
        <v/>
      </c>
      <c r="F33" s="12">
        <f>IF(A33="","",IFERROR(('Price Input'!M33*(Setup!$B$5/100))+('Provider Scores'!$G$9*((100-Setup!$B$5)/100)),""))</f>
        <v/>
      </c>
      <c r="G33" s="15">
        <f>IF(A33="","",IFERROR(INDEX($B$4:$F$4, MATCH(MAX(B33:F33), B33:F33, 0)),""))</f>
        <v/>
      </c>
      <c r="H33" s="6">
        <f>IF(A33="","",IFERROR(RANK.EQ(B33,$B33:$F33,0),""))</f>
        <v/>
      </c>
      <c r="I33" s="6">
        <f>IF(A33="","",IFERROR(RANK.EQ(C33,$B33:$F33,0),""))</f>
        <v/>
      </c>
      <c r="J33" s="6">
        <f>IF(A33="","",IFERROR(RANK.EQ(D33,$B33:$F33,0),""))</f>
        <v/>
      </c>
      <c r="K33" s="6">
        <f>IF(A33="","",IFERROR(RANK.EQ(E33,$B33:$F33,0),""))</f>
        <v/>
      </c>
      <c r="L33" s="6">
        <f>IF(A33="","",IFERROR(RANK.EQ(F33,$B33:$F33,0),""))</f>
        <v/>
      </c>
    </row>
    <row r="34">
      <c r="A34" s="4">
        <f>IF('Price Input'!A34="","",'Price Input'!A34)</f>
        <v/>
      </c>
      <c r="B34" s="12">
        <f>IF(A34="","",IFERROR(('Price Input'!I34*(Setup!$B$5/100))+('Provider Scores'!$G$5*((100-Setup!$B$5)/100)),""))</f>
        <v/>
      </c>
      <c r="C34" s="12">
        <f>IF(A34="","",IFERROR(('Price Input'!J34*(Setup!$B$5/100))+('Provider Scores'!$G$6*((100-Setup!$B$5)/100)),""))</f>
        <v/>
      </c>
      <c r="D34" s="12">
        <f>IF(A34="","",IFERROR(('Price Input'!K34*(Setup!$B$5/100))+('Provider Scores'!$G$7*((100-Setup!$B$5)/100)),""))</f>
        <v/>
      </c>
      <c r="E34" s="12">
        <f>IF(A34="","",IFERROR(('Price Input'!L34*(Setup!$B$5/100))+('Provider Scores'!$G$8*((100-Setup!$B$5)/100)),""))</f>
        <v/>
      </c>
      <c r="F34" s="12">
        <f>IF(A34="","",IFERROR(('Price Input'!M34*(Setup!$B$5/100))+('Provider Scores'!$G$9*((100-Setup!$B$5)/100)),""))</f>
        <v/>
      </c>
      <c r="G34" s="15">
        <f>IF(A34="","",IFERROR(INDEX($B$4:$F$4, MATCH(MAX(B34:F34), B34:F34, 0)),""))</f>
        <v/>
      </c>
      <c r="H34" s="6">
        <f>IF(A34="","",IFERROR(RANK.EQ(B34,$B34:$F34,0),""))</f>
        <v/>
      </c>
      <c r="I34" s="6">
        <f>IF(A34="","",IFERROR(RANK.EQ(C34,$B34:$F34,0),""))</f>
        <v/>
      </c>
      <c r="J34" s="6">
        <f>IF(A34="","",IFERROR(RANK.EQ(D34,$B34:$F34,0),""))</f>
        <v/>
      </c>
      <c r="K34" s="6">
        <f>IF(A34="","",IFERROR(RANK.EQ(E34,$B34:$F34,0),""))</f>
        <v/>
      </c>
      <c r="L34" s="6">
        <f>IF(A34="","",IFERROR(RANK.EQ(F34,$B34:$F34,0),""))</f>
        <v/>
      </c>
    </row>
    <row r="35">
      <c r="A35" s="4">
        <f>IF('Price Input'!A35="","",'Price Input'!A35)</f>
        <v/>
      </c>
      <c r="B35" s="12">
        <f>IF(A35="","",IFERROR(('Price Input'!I35*(Setup!$B$5/100))+('Provider Scores'!$G$5*((100-Setup!$B$5)/100)),""))</f>
        <v/>
      </c>
      <c r="C35" s="12">
        <f>IF(A35="","",IFERROR(('Price Input'!J35*(Setup!$B$5/100))+('Provider Scores'!$G$6*((100-Setup!$B$5)/100)),""))</f>
        <v/>
      </c>
      <c r="D35" s="12">
        <f>IF(A35="","",IFERROR(('Price Input'!K35*(Setup!$B$5/100))+('Provider Scores'!$G$7*((100-Setup!$B$5)/100)),""))</f>
        <v/>
      </c>
      <c r="E35" s="12">
        <f>IF(A35="","",IFERROR(('Price Input'!L35*(Setup!$B$5/100))+('Provider Scores'!$G$8*((100-Setup!$B$5)/100)),""))</f>
        <v/>
      </c>
      <c r="F35" s="12">
        <f>IF(A35="","",IFERROR(('Price Input'!M35*(Setup!$B$5/100))+('Provider Scores'!$G$9*((100-Setup!$B$5)/100)),""))</f>
        <v/>
      </c>
      <c r="G35" s="15">
        <f>IF(A35="","",IFERROR(INDEX($B$4:$F$4, MATCH(MAX(B35:F35), B35:F35, 0)),""))</f>
        <v/>
      </c>
      <c r="H35" s="6">
        <f>IF(A35="","",IFERROR(RANK.EQ(B35,$B35:$F35,0),""))</f>
        <v/>
      </c>
      <c r="I35" s="6">
        <f>IF(A35="","",IFERROR(RANK.EQ(C35,$B35:$F35,0),""))</f>
        <v/>
      </c>
      <c r="J35" s="6">
        <f>IF(A35="","",IFERROR(RANK.EQ(D35,$B35:$F35,0),""))</f>
        <v/>
      </c>
      <c r="K35" s="6">
        <f>IF(A35="","",IFERROR(RANK.EQ(E35,$B35:$F35,0),""))</f>
        <v/>
      </c>
      <c r="L35" s="6">
        <f>IF(A35="","",IFERROR(RANK.EQ(F35,$B35:$F35,0),""))</f>
        <v/>
      </c>
    </row>
    <row r="36">
      <c r="A36" s="4">
        <f>IF('Price Input'!A36="","",'Price Input'!A36)</f>
        <v/>
      </c>
      <c r="B36" s="12">
        <f>IF(A36="","",IFERROR(('Price Input'!I36*(Setup!$B$5/100))+('Provider Scores'!$G$5*((100-Setup!$B$5)/100)),""))</f>
        <v/>
      </c>
      <c r="C36" s="12">
        <f>IF(A36="","",IFERROR(('Price Input'!J36*(Setup!$B$5/100))+('Provider Scores'!$G$6*((100-Setup!$B$5)/100)),""))</f>
        <v/>
      </c>
      <c r="D36" s="12">
        <f>IF(A36="","",IFERROR(('Price Input'!K36*(Setup!$B$5/100))+('Provider Scores'!$G$7*((100-Setup!$B$5)/100)),""))</f>
        <v/>
      </c>
      <c r="E36" s="12">
        <f>IF(A36="","",IFERROR(('Price Input'!L36*(Setup!$B$5/100))+('Provider Scores'!$G$8*((100-Setup!$B$5)/100)),""))</f>
        <v/>
      </c>
      <c r="F36" s="12">
        <f>IF(A36="","",IFERROR(('Price Input'!M36*(Setup!$B$5/100))+('Provider Scores'!$G$9*((100-Setup!$B$5)/100)),""))</f>
        <v/>
      </c>
      <c r="G36" s="15">
        <f>IF(A36="","",IFERROR(INDEX($B$4:$F$4, MATCH(MAX(B36:F36), B36:F36, 0)),""))</f>
        <v/>
      </c>
      <c r="H36" s="6">
        <f>IF(A36="","",IFERROR(RANK.EQ(B36,$B36:$F36,0),""))</f>
        <v/>
      </c>
      <c r="I36" s="6">
        <f>IF(A36="","",IFERROR(RANK.EQ(C36,$B36:$F36,0),""))</f>
        <v/>
      </c>
      <c r="J36" s="6">
        <f>IF(A36="","",IFERROR(RANK.EQ(D36,$B36:$F36,0),""))</f>
        <v/>
      </c>
      <c r="K36" s="6">
        <f>IF(A36="","",IFERROR(RANK.EQ(E36,$B36:$F36,0),""))</f>
        <v/>
      </c>
      <c r="L36" s="6">
        <f>IF(A36="","",IFERROR(RANK.EQ(F36,$B36:$F36,0),""))</f>
        <v/>
      </c>
    </row>
    <row r="37">
      <c r="A37" s="4">
        <f>IF('Price Input'!A37="","",'Price Input'!A37)</f>
        <v/>
      </c>
      <c r="B37" s="12">
        <f>IF(A37="","",IFERROR(('Price Input'!I37*(Setup!$B$5/100))+('Provider Scores'!$G$5*((100-Setup!$B$5)/100)),""))</f>
        <v/>
      </c>
      <c r="C37" s="12">
        <f>IF(A37="","",IFERROR(('Price Input'!J37*(Setup!$B$5/100))+('Provider Scores'!$G$6*((100-Setup!$B$5)/100)),""))</f>
        <v/>
      </c>
      <c r="D37" s="12">
        <f>IF(A37="","",IFERROR(('Price Input'!K37*(Setup!$B$5/100))+('Provider Scores'!$G$7*((100-Setup!$B$5)/100)),""))</f>
        <v/>
      </c>
      <c r="E37" s="12">
        <f>IF(A37="","",IFERROR(('Price Input'!L37*(Setup!$B$5/100))+('Provider Scores'!$G$8*((100-Setup!$B$5)/100)),""))</f>
        <v/>
      </c>
      <c r="F37" s="12">
        <f>IF(A37="","",IFERROR(('Price Input'!M37*(Setup!$B$5/100))+('Provider Scores'!$G$9*((100-Setup!$B$5)/100)),""))</f>
        <v/>
      </c>
      <c r="G37" s="15">
        <f>IF(A37="","",IFERROR(INDEX($B$4:$F$4, MATCH(MAX(B37:F37), B37:F37, 0)),""))</f>
        <v/>
      </c>
      <c r="H37" s="6">
        <f>IF(A37="","",IFERROR(RANK.EQ(B37,$B37:$F37,0),""))</f>
        <v/>
      </c>
      <c r="I37" s="6">
        <f>IF(A37="","",IFERROR(RANK.EQ(C37,$B37:$F37,0),""))</f>
        <v/>
      </c>
      <c r="J37" s="6">
        <f>IF(A37="","",IFERROR(RANK.EQ(D37,$B37:$F37,0),""))</f>
        <v/>
      </c>
      <c r="K37" s="6">
        <f>IF(A37="","",IFERROR(RANK.EQ(E37,$B37:$F37,0),""))</f>
        <v/>
      </c>
      <c r="L37" s="6">
        <f>IF(A37="","",IFERROR(RANK.EQ(F37,$B37:$F37,0),""))</f>
        <v/>
      </c>
    </row>
    <row r="38">
      <c r="A38" s="4">
        <f>IF('Price Input'!A38="","",'Price Input'!A38)</f>
        <v/>
      </c>
      <c r="B38" s="12">
        <f>IF(A38="","",IFERROR(('Price Input'!I38*(Setup!$B$5/100))+('Provider Scores'!$G$5*((100-Setup!$B$5)/100)),""))</f>
        <v/>
      </c>
      <c r="C38" s="12">
        <f>IF(A38="","",IFERROR(('Price Input'!J38*(Setup!$B$5/100))+('Provider Scores'!$G$6*((100-Setup!$B$5)/100)),""))</f>
        <v/>
      </c>
      <c r="D38" s="12">
        <f>IF(A38="","",IFERROR(('Price Input'!K38*(Setup!$B$5/100))+('Provider Scores'!$G$7*((100-Setup!$B$5)/100)),""))</f>
        <v/>
      </c>
      <c r="E38" s="12">
        <f>IF(A38="","",IFERROR(('Price Input'!L38*(Setup!$B$5/100))+('Provider Scores'!$G$8*((100-Setup!$B$5)/100)),""))</f>
        <v/>
      </c>
      <c r="F38" s="12">
        <f>IF(A38="","",IFERROR(('Price Input'!M38*(Setup!$B$5/100))+('Provider Scores'!$G$9*((100-Setup!$B$5)/100)),""))</f>
        <v/>
      </c>
      <c r="G38" s="15">
        <f>IF(A38="","",IFERROR(INDEX($B$4:$F$4, MATCH(MAX(B38:F38), B38:F38, 0)),""))</f>
        <v/>
      </c>
      <c r="H38" s="6">
        <f>IF(A38="","",IFERROR(RANK.EQ(B38,$B38:$F38,0),""))</f>
        <v/>
      </c>
      <c r="I38" s="6">
        <f>IF(A38="","",IFERROR(RANK.EQ(C38,$B38:$F38,0),""))</f>
        <v/>
      </c>
      <c r="J38" s="6">
        <f>IF(A38="","",IFERROR(RANK.EQ(D38,$B38:$F38,0),""))</f>
        <v/>
      </c>
      <c r="K38" s="6">
        <f>IF(A38="","",IFERROR(RANK.EQ(E38,$B38:$F38,0),""))</f>
        <v/>
      </c>
      <c r="L38" s="6">
        <f>IF(A38="","",IFERROR(RANK.EQ(F38,$B38:$F38,0),""))</f>
        <v/>
      </c>
    </row>
    <row r="39">
      <c r="A39" s="4">
        <f>IF('Price Input'!A39="","",'Price Input'!A39)</f>
        <v/>
      </c>
      <c r="B39" s="12">
        <f>IF(A39="","",IFERROR(('Price Input'!I39*(Setup!$B$5/100))+('Provider Scores'!$G$5*((100-Setup!$B$5)/100)),""))</f>
        <v/>
      </c>
      <c r="C39" s="12">
        <f>IF(A39="","",IFERROR(('Price Input'!J39*(Setup!$B$5/100))+('Provider Scores'!$G$6*((100-Setup!$B$5)/100)),""))</f>
        <v/>
      </c>
      <c r="D39" s="12">
        <f>IF(A39="","",IFERROR(('Price Input'!K39*(Setup!$B$5/100))+('Provider Scores'!$G$7*((100-Setup!$B$5)/100)),""))</f>
        <v/>
      </c>
      <c r="E39" s="12">
        <f>IF(A39="","",IFERROR(('Price Input'!L39*(Setup!$B$5/100))+('Provider Scores'!$G$8*((100-Setup!$B$5)/100)),""))</f>
        <v/>
      </c>
      <c r="F39" s="12">
        <f>IF(A39="","",IFERROR(('Price Input'!M39*(Setup!$B$5/100))+('Provider Scores'!$G$9*((100-Setup!$B$5)/100)),""))</f>
        <v/>
      </c>
      <c r="G39" s="15">
        <f>IF(A39="","",IFERROR(INDEX($B$4:$F$4, MATCH(MAX(B39:F39), B39:F39, 0)),""))</f>
        <v/>
      </c>
      <c r="H39" s="6">
        <f>IF(A39="","",IFERROR(RANK.EQ(B39,$B39:$F39,0),""))</f>
        <v/>
      </c>
      <c r="I39" s="6">
        <f>IF(A39="","",IFERROR(RANK.EQ(C39,$B39:$F39,0),""))</f>
        <v/>
      </c>
      <c r="J39" s="6">
        <f>IF(A39="","",IFERROR(RANK.EQ(D39,$B39:$F39,0),""))</f>
        <v/>
      </c>
      <c r="K39" s="6">
        <f>IF(A39="","",IFERROR(RANK.EQ(E39,$B39:$F39,0),""))</f>
        <v/>
      </c>
      <c r="L39" s="6">
        <f>IF(A39="","",IFERROR(RANK.EQ(F39,$B39:$F39,0),""))</f>
        <v/>
      </c>
    </row>
    <row r="40">
      <c r="A40" s="4">
        <f>IF('Price Input'!A40="","",'Price Input'!A40)</f>
        <v/>
      </c>
      <c r="B40" s="12">
        <f>IF(A40="","",IFERROR(('Price Input'!I40*(Setup!$B$5/100))+('Provider Scores'!$G$5*((100-Setup!$B$5)/100)),""))</f>
        <v/>
      </c>
      <c r="C40" s="12">
        <f>IF(A40="","",IFERROR(('Price Input'!J40*(Setup!$B$5/100))+('Provider Scores'!$G$6*((100-Setup!$B$5)/100)),""))</f>
        <v/>
      </c>
      <c r="D40" s="12">
        <f>IF(A40="","",IFERROR(('Price Input'!K40*(Setup!$B$5/100))+('Provider Scores'!$G$7*((100-Setup!$B$5)/100)),""))</f>
        <v/>
      </c>
      <c r="E40" s="12">
        <f>IF(A40="","",IFERROR(('Price Input'!L40*(Setup!$B$5/100))+('Provider Scores'!$G$8*((100-Setup!$B$5)/100)),""))</f>
        <v/>
      </c>
      <c r="F40" s="12">
        <f>IF(A40="","",IFERROR(('Price Input'!M40*(Setup!$B$5/100))+('Provider Scores'!$G$9*((100-Setup!$B$5)/100)),""))</f>
        <v/>
      </c>
      <c r="G40" s="15">
        <f>IF(A40="","",IFERROR(INDEX($B$4:$F$4, MATCH(MAX(B40:F40), B40:F40, 0)),""))</f>
        <v/>
      </c>
      <c r="H40" s="6">
        <f>IF(A40="","",IFERROR(RANK.EQ(B40,$B40:$F40,0),""))</f>
        <v/>
      </c>
      <c r="I40" s="6">
        <f>IF(A40="","",IFERROR(RANK.EQ(C40,$B40:$F40,0),""))</f>
        <v/>
      </c>
      <c r="J40" s="6">
        <f>IF(A40="","",IFERROR(RANK.EQ(D40,$B40:$F40,0),""))</f>
        <v/>
      </c>
      <c r="K40" s="6">
        <f>IF(A40="","",IFERROR(RANK.EQ(E40,$B40:$F40,0),""))</f>
        <v/>
      </c>
      <c r="L40" s="6">
        <f>IF(A40="","",IFERROR(RANK.EQ(F40,$B40:$F40,0),""))</f>
        <v/>
      </c>
    </row>
    <row r="41">
      <c r="A41" s="4">
        <f>IF('Price Input'!A41="","",'Price Input'!A41)</f>
        <v/>
      </c>
      <c r="B41" s="12">
        <f>IF(A41="","",IFERROR(('Price Input'!I41*(Setup!$B$5/100))+('Provider Scores'!$G$5*((100-Setup!$B$5)/100)),""))</f>
        <v/>
      </c>
      <c r="C41" s="12">
        <f>IF(A41="","",IFERROR(('Price Input'!J41*(Setup!$B$5/100))+('Provider Scores'!$G$6*((100-Setup!$B$5)/100)),""))</f>
        <v/>
      </c>
      <c r="D41" s="12">
        <f>IF(A41="","",IFERROR(('Price Input'!K41*(Setup!$B$5/100))+('Provider Scores'!$G$7*((100-Setup!$B$5)/100)),""))</f>
        <v/>
      </c>
      <c r="E41" s="12">
        <f>IF(A41="","",IFERROR(('Price Input'!L41*(Setup!$B$5/100))+('Provider Scores'!$G$8*((100-Setup!$B$5)/100)),""))</f>
        <v/>
      </c>
      <c r="F41" s="12">
        <f>IF(A41="","",IFERROR(('Price Input'!M41*(Setup!$B$5/100))+('Provider Scores'!$G$9*((100-Setup!$B$5)/100)),""))</f>
        <v/>
      </c>
      <c r="G41" s="15">
        <f>IF(A41="","",IFERROR(INDEX($B$4:$F$4, MATCH(MAX(B41:F41), B41:F41, 0)),""))</f>
        <v/>
      </c>
      <c r="H41" s="6">
        <f>IF(A41="","",IFERROR(RANK.EQ(B41,$B41:$F41,0),""))</f>
        <v/>
      </c>
      <c r="I41" s="6">
        <f>IF(A41="","",IFERROR(RANK.EQ(C41,$B41:$F41,0),""))</f>
        <v/>
      </c>
      <c r="J41" s="6">
        <f>IF(A41="","",IFERROR(RANK.EQ(D41,$B41:$F41,0),""))</f>
        <v/>
      </c>
      <c r="K41" s="6">
        <f>IF(A41="","",IFERROR(RANK.EQ(E41,$B41:$F41,0),""))</f>
        <v/>
      </c>
      <c r="L41" s="6">
        <f>IF(A41="","",IFERROR(RANK.EQ(F41,$B41:$F41,0),""))</f>
        <v/>
      </c>
    </row>
    <row r="42">
      <c r="A42" s="4">
        <f>IF('Price Input'!A42="","",'Price Input'!A42)</f>
        <v/>
      </c>
      <c r="B42" s="12">
        <f>IF(A42="","",IFERROR(('Price Input'!I42*(Setup!$B$5/100))+('Provider Scores'!$G$5*((100-Setup!$B$5)/100)),""))</f>
        <v/>
      </c>
      <c r="C42" s="12">
        <f>IF(A42="","",IFERROR(('Price Input'!J42*(Setup!$B$5/100))+('Provider Scores'!$G$6*((100-Setup!$B$5)/100)),""))</f>
        <v/>
      </c>
      <c r="D42" s="12">
        <f>IF(A42="","",IFERROR(('Price Input'!K42*(Setup!$B$5/100))+('Provider Scores'!$G$7*((100-Setup!$B$5)/100)),""))</f>
        <v/>
      </c>
      <c r="E42" s="12">
        <f>IF(A42="","",IFERROR(('Price Input'!L42*(Setup!$B$5/100))+('Provider Scores'!$G$8*((100-Setup!$B$5)/100)),""))</f>
        <v/>
      </c>
      <c r="F42" s="12">
        <f>IF(A42="","",IFERROR(('Price Input'!M42*(Setup!$B$5/100))+('Provider Scores'!$G$9*((100-Setup!$B$5)/100)),""))</f>
        <v/>
      </c>
      <c r="G42" s="15">
        <f>IF(A42="","",IFERROR(INDEX($B$4:$F$4, MATCH(MAX(B42:F42), B42:F42, 0)),""))</f>
        <v/>
      </c>
      <c r="H42" s="6">
        <f>IF(A42="","",IFERROR(RANK.EQ(B42,$B42:$F42,0),""))</f>
        <v/>
      </c>
      <c r="I42" s="6">
        <f>IF(A42="","",IFERROR(RANK.EQ(C42,$B42:$F42,0),""))</f>
        <v/>
      </c>
      <c r="J42" s="6">
        <f>IF(A42="","",IFERROR(RANK.EQ(D42,$B42:$F42,0),""))</f>
        <v/>
      </c>
      <c r="K42" s="6">
        <f>IF(A42="","",IFERROR(RANK.EQ(E42,$B42:$F42,0),""))</f>
        <v/>
      </c>
      <c r="L42" s="6">
        <f>IF(A42="","",IFERROR(RANK.EQ(F42,$B42:$F42,0),""))</f>
        <v/>
      </c>
    </row>
    <row r="43">
      <c r="A43" s="4">
        <f>IF('Price Input'!A43="","",'Price Input'!A43)</f>
        <v/>
      </c>
      <c r="B43" s="12">
        <f>IF(A43="","",IFERROR(('Price Input'!I43*(Setup!$B$5/100))+('Provider Scores'!$G$5*((100-Setup!$B$5)/100)),""))</f>
        <v/>
      </c>
      <c r="C43" s="12">
        <f>IF(A43="","",IFERROR(('Price Input'!J43*(Setup!$B$5/100))+('Provider Scores'!$G$6*((100-Setup!$B$5)/100)),""))</f>
        <v/>
      </c>
      <c r="D43" s="12">
        <f>IF(A43="","",IFERROR(('Price Input'!K43*(Setup!$B$5/100))+('Provider Scores'!$G$7*((100-Setup!$B$5)/100)),""))</f>
        <v/>
      </c>
      <c r="E43" s="12">
        <f>IF(A43="","",IFERROR(('Price Input'!L43*(Setup!$B$5/100))+('Provider Scores'!$G$8*((100-Setup!$B$5)/100)),""))</f>
        <v/>
      </c>
      <c r="F43" s="12">
        <f>IF(A43="","",IFERROR(('Price Input'!M43*(Setup!$B$5/100))+('Provider Scores'!$G$9*((100-Setup!$B$5)/100)),""))</f>
        <v/>
      </c>
      <c r="G43" s="15">
        <f>IF(A43="","",IFERROR(INDEX($B$4:$F$4, MATCH(MAX(B43:F43), B43:F43, 0)),""))</f>
        <v/>
      </c>
      <c r="H43" s="6">
        <f>IF(A43="","",IFERROR(RANK.EQ(B43,$B43:$F43,0),""))</f>
        <v/>
      </c>
      <c r="I43" s="6">
        <f>IF(A43="","",IFERROR(RANK.EQ(C43,$B43:$F43,0),""))</f>
        <v/>
      </c>
      <c r="J43" s="6">
        <f>IF(A43="","",IFERROR(RANK.EQ(D43,$B43:$F43,0),""))</f>
        <v/>
      </c>
      <c r="K43" s="6">
        <f>IF(A43="","",IFERROR(RANK.EQ(E43,$B43:$F43,0),""))</f>
        <v/>
      </c>
      <c r="L43" s="6">
        <f>IF(A43="","",IFERROR(RANK.EQ(F43,$B43:$F43,0),""))</f>
        <v/>
      </c>
    </row>
    <row r="44">
      <c r="A44" s="4">
        <f>IF('Price Input'!A44="","",'Price Input'!A44)</f>
        <v/>
      </c>
      <c r="B44" s="12">
        <f>IF(A44="","",IFERROR(('Price Input'!I44*(Setup!$B$5/100))+('Provider Scores'!$G$5*((100-Setup!$B$5)/100)),""))</f>
        <v/>
      </c>
      <c r="C44" s="12">
        <f>IF(A44="","",IFERROR(('Price Input'!J44*(Setup!$B$5/100))+('Provider Scores'!$G$6*((100-Setup!$B$5)/100)),""))</f>
        <v/>
      </c>
      <c r="D44" s="12">
        <f>IF(A44="","",IFERROR(('Price Input'!K44*(Setup!$B$5/100))+('Provider Scores'!$G$7*((100-Setup!$B$5)/100)),""))</f>
        <v/>
      </c>
      <c r="E44" s="12">
        <f>IF(A44="","",IFERROR(('Price Input'!L44*(Setup!$B$5/100))+('Provider Scores'!$G$8*((100-Setup!$B$5)/100)),""))</f>
        <v/>
      </c>
      <c r="F44" s="12">
        <f>IF(A44="","",IFERROR(('Price Input'!M44*(Setup!$B$5/100))+('Provider Scores'!$G$9*((100-Setup!$B$5)/100)),""))</f>
        <v/>
      </c>
      <c r="G44" s="15">
        <f>IF(A44="","",IFERROR(INDEX($B$4:$F$4, MATCH(MAX(B44:F44), B44:F44, 0)),""))</f>
        <v/>
      </c>
      <c r="H44" s="6">
        <f>IF(A44="","",IFERROR(RANK.EQ(B44,$B44:$F44,0),""))</f>
        <v/>
      </c>
      <c r="I44" s="6">
        <f>IF(A44="","",IFERROR(RANK.EQ(C44,$B44:$F44,0),""))</f>
        <v/>
      </c>
      <c r="J44" s="6">
        <f>IF(A44="","",IFERROR(RANK.EQ(D44,$B44:$F44,0),""))</f>
        <v/>
      </c>
      <c r="K44" s="6">
        <f>IF(A44="","",IFERROR(RANK.EQ(E44,$B44:$F44,0),""))</f>
        <v/>
      </c>
      <c r="L44" s="6">
        <f>IF(A44="","",IFERROR(RANK.EQ(F44,$B44:$F44,0),""))</f>
        <v/>
      </c>
    </row>
    <row r="45">
      <c r="A45" s="4">
        <f>IF('Price Input'!A45="","",'Price Input'!A45)</f>
        <v/>
      </c>
      <c r="B45" s="12">
        <f>IF(A45="","",IFERROR(('Price Input'!I45*(Setup!$B$5/100))+('Provider Scores'!$G$5*((100-Setup!$B$5)/100)),""))</f>
        <v/>
      </c>
      <c r="C45" s="12">
        <f>IF(A45="","",IFERROR(('Price Input'!J45*(Setup!$B$5/100))+('Provider Scores'!$G$6*((100-Setup!$B$5)/100)),""))</f>
        <v/>
      </c>
      <c r="D45" s="12">
        <f>IF(A45="","",IFERROR(('Price Input'!K45*(Setup!$B$5/100))+('Provider Scores'!$G$7*((100-Setup!$B$5)/100)),""))</f>
        <v/>
      </c>
      <c r="E45" s="12">
        <f>IF(A45="","",IFERROR(('Price Input'!L45*(Setup!$B$5/100))+('Provider Scores'!$G$8*((100-Setup!$B$5)/100)),""))</f>
        <v/>
      </c>
      <c r="F45" s="12">
        <f>IF(A45="","",IFERROR(('Price Input'!M45*(Setup!$B$5/100))+('Provider Scores'!$G$9*((100-Setup!$B$5)/100)),""))</f>
        <v/>
      </c>
      <c r="G45" s="15">
        <f>IF(A45="","",IFERROR(INDEX($B$4:$F$4, MATCH(MAX(B45:F45), B45:F45, 0)),""))</f>
        <v/>
      </c>
      <c r="H45" s="6">
        <f>IF(A45="","",IFERROR(RANK.EQ(B45,$B45:$F45,0),""))</f>
        <v/>
      </c>
      <c r="I45" s="6">
        <f>IF(A45="","",IFERROR(RANK.EQ(C45,$B45:$F45,0),""))</f>
        <v/>
      </c>
      <c r="J45" s="6">
        <f>IF(A45="","",IFERROR(RANK.EQ(D45,$B45:$F45,0),""))</f>
        <v/>
      </c>
      <c r="K45" s="6">
        <f>IF(A45="","",IFERROR(RANK.EQ(E45,$B45:$F45,0),""))</f>
        <v/>
      </c>
      <c r="L45" s="6">
        <f>IF(A45="","",IFERROR(RANK.EQ(F45,$B45:$F45,0),""))</f>
        <v/>
      </c>
    </row>
    <row r="46">
      <c r="A46" s="4">
        <f>IF('Price Input'!A46="","",'Price Input'!A46)</f>
        <v/>
      </c>
      <c r="B46" s="12">
        <f>IF(A46="","",IFERROR(('Price Input'!I46*(Setup!$B$5/100))+('Provider Scores'!$G$5*((100-Setup!$B$5)/100)),""))</f>
        <v/>
      </c>
      <c r="C46" s="12">
        <f>IF(A46="","",IFERROR(('Price Input'!J46*(Setup!$B$5/100))+('Provider Scores'!$G$6*((100-Setup!$B$5)/100)),""))</f>
        <v/>
      </c>
      <c r="D46" s="12">
        <f>IF(A46="","",IFERROR(('Price Input'!K46*(Setup!$B$5/100))+('Provider Scores'!$G$7*((100-Setup!$B$5)/100)),""))</f>
        <v/>
      </c>
      <c r="E46" s="12">
        <f>IF(A46="","",IFERROR(('Price Input'!L46*(Setup!$B$5/100))+('Provider Scores'!$G$8*((100-Setup!$B$5)/100)),""))</f>
        <v/>
      </c>
      <c r="F46" s="12">
        <f>IF(A46="","",IFERROR(('Price Input'!M46*(Setup!$B$5/100))+('Provider Scores'!$G$9*((100-Setup!$B$5)/100)),""))</f>
        <v/>
      </c>
      <c r="G46" s="15">
        <f>IF(A46="","",IFERROR(INDEX($B$4:$F$4, MATCH(MAX(B46:F46), B46:F46, 0)),""))</f>
        <v/>
      </c>
      <c r="H46" s="6">
        <f>IF(A46="","",IFERROR(RANK.EQ(B46,$B46:$F46,0),""))</f>
        <v/>
      </c>
      <c r="I46" s="6">
        <f>IF(A46="","",IFERROR(RANK.EQ(C46,$B46:$F46,0),""))</f>
        <v/>
      </c>
      <c r="J46" s="6">
        <f>IF(A46="","",IFERROR(RANK.EQ(D46,$B46:$F46,0),""))</f>
        <v/>
      </c>
      <c r="K46" s="6">
        <f>IF(A46="","",IFERROR(RANK.EQ(E46,$B46:$F46,0),""))</f>
        <v/>
      </c>
      <c r="L46" s="6">
        <f>IF(A46="","",IFERROR(RANK.EQ(F46,$B46:$F46,0),""))</f>
        <v/>
      </c>
    </row>
    <row r="47">
      <c r="A47" s="4">
        <f>IF('Price Input'!A47="","",'Price Input'!A47)</f>
        <v/>
      </c>
      <c r="B47" s="12">
        <f>IF(A47="","",IFERROR(('Price Input'!I47*(Setup!$B$5/100))+('Provider Scores'!$G$5*((100-Setup!$B$5)/100)),""))</f>
        <v/>
      </c>
      <c r="C47" s="12">
        <f>IF(A47="","",IFERROR(('Price Input'!J47*(Setup!$B$5/100))+('Provider Scores'!$G$6*((100-Setup!$B$5)/100)),""))</f>
        <v/>
      </c>
      <c r="D47" s="12">
        <f>IF(A47="","",IFERROR(('Price Input'!K47*(Setup!$B$5/100))+('Provider Scores'!$G$7*((100-Setup!$B$5)/100)),""))</f>
        <v/>
      </c>
      <c r="E47" s="12">
        <f>IF(A47="","",IFERROR(('Price Input'!L47*(Setup!$B$5/100))+('Provider Scores'!$G$8*((100-Setup!$B$5)/100)),""))</f>
        <v/>
      </c>
      <c r="F47" s="12">
        <f>IF(A47="","",IFERROR(('Price Input'!M47*(Setup!$B$5/100))+('Provider Scores'!$G$9*((100-Setup!$B$5)/100)),""))</f>
        <v/>
      </c>
      <c r="G47" s="15">
        <f>IF(A47="","",IFERROR(INDEX($B$4:$F$4, MATCH(MAX(B47:F47), B47:F47, 0)),""))</f>
        <v/>
      </c>
      <c r="H47" s="6">
        <f>IF(A47="","",IFERROR(RANK.EQ(B47,$B47:$F47,0),""))</f>
        <v/>
      </c>
      <c r="I47" s="6">
        <f>IF(A47="","",IFERROR(RANK.EQ(C47,$B47:$F47,0),""))</f>
        <v/>
      </c>
      <c r="J47" s="6">
        <f>IF(A47="","",IFERROR(RANK.EQ(D47,$B47:$F47,0),""))</f>
        <v/>
      </c>
      <c r="K47" s="6">
        <f>IF(A47="","",IFERROR(RANK.EQ(E47,$B47:$F47,0),""))</f>
        <v/>
      </c>
      <c r="L47" s="6">
        <f>IF(A47="","",IFERROR(RANK.EQ(F47,$B47:$F47,0),""))</f>
        <v/>
      </c>
    </row>
    <row r="48">
      <c r="A48" s="4">
        <f>IF('Price Input'!A48="","",'Price Input'!A48)</f>
        <v/>
      </c>
      <c r="B48" s="12">
        <f>IF(A48="","",IFERROR(('Price Input'!I48*(Setup!$B$5/100))+('Provider Scores'!$G$5*((100-Setup!$B$5)/100)),""))</f>
        <v/>
      </c>
      <c r="C48" s="12">
        <f>IF(A48="","",IFERROR(('Price Input'!J48*(Setup!$B$5/100))+('Provider Scores'!$G$6*((100-Setup!$B$5)/100)),""))</f>
        <v/>
      </c>
      <c r="D48" s="12">
        <f>IF(A48="","",IFERROR(('Price Input'!K48*(Setup!$B$5/100))+('Provider Scores'!$G$7*((100-Setup!$B$5)/100)),""))</f>
        <v/>
      </c>
      <c r="E48" s="12">
        <f>IF(A48="","",IFERROR(('Price Input'!L48*(Setup!$B$5/100))+('Provider Scores'!$G$8*((100-Setup!$B$5)/100)),""))</f>
        <v/>
      </c>
      <c r="F48" s="12">
        <f>IF(A48="","",IFERROR(('Price Input'!M48*(Setup!$B$5/100))+('Provider Scores'!$G$9*((100-Setup!$B$5)/100)),""))</f>
        <v/>
      </c>
      <c r="G48" s="15">
        <f>IF(A48="","",IFERROR(INDEX($B$4:$F$4, MATCH(MAX(B48:F48), B48:F48, 0)),""))</f>
        <v/>
      </c>
      <c r="H48" s="6">
        <f>IF(A48="","",IFERROR(RANK.EQ(B48,$B48:$F48,0),""))</f>
        <v/>
      </c>
      <c r="I48" s="6">
        <f>IF(A48="","",IFERROR(RANK.EQ(C48,$B48:$F48,0),""))</f>
        <v/>
      </c>
      <c r="J48" s="6">
        <f>IF(A48="","",IFERROR(RANK.EQ(D48,$B48:$F48,0),""))</f>
        <v/>
      </c>
      <c r="K48" s="6">
        <f>IF(A48="","",IFERROR(RANK.EQ(E48,$B48:$F48,0),""))</f>
        <v/>
      </c>
      <c r="L48" s="6">
        <f>IF(A48="","",IFERROR(RANK.EQ(F48,$B48:$F48,0),""))</f>
        <v/>
      </c>
    </row>
    <row r="49">
      <c r="A49" s="4">
        <f>IF('Price Input'!A49="","",'Price Input'!A49)</f>
        <v/>
      </c>
      <c r="B49" s="12">
        <f>IF(A49="","",IFERROR(('Price Input'!I49*(Setup!$B$5/100))+('Provider Scores'!$G$5*((100-Setup!$B$5)/100)),""))</f>
        <v/>
      </c>
      <c r="C49" s="12">
        <f>IF(A49="","",IFERROR(('Price Input'!J49*(Setup!$B$5/100))+('Provider Scores'!$G$6*((100-Setup!$B$5)/100)),""))</f>
        <v/>
      </c>
      <c r="D49" s="12">
        <f>IF(A49="","",IFERROR(('Price Input'!K49*(Setup!$B$5/100))+('Provider Scores'!$G$7*((100-Setup!$B$5)/100)),""))</f>
        <v/>
      </c>
      <c r="E49" s="12">
        <f>IF(A49="","",IFERROR(('Price Input'!L49*(Setup!$B$5/100))+('Provider Scores'!$G$8*((100-Setup!$B$5)/100)),""))</f>
        <v/>
      </c>
      <c r="F49" s="12">
        <f>IF(A49="","",IFERROR(('Price Input'!M49*(Setup!$B$5/100))+('Provider Scores'!$G$9*((100-Setup!$B$5)/100)),""))</f>
        <v/>
      </c>
      <c r="G49" s="15">
        <f>IF(A49="","",IFERROR(INDEX($B$4:$F$4, MATCH(MAX(B49:F49), B49:F49, 0)),""))</f>
        <v/>
      </c>
      <c r="H49" s="6">
        <f>IF(A49="","",IFERROR(RANK.EQ(B49,$B49:$F49,0),""))</f>
        <v/>
      </c>
      <c r="I49" s="6">
        <f>IF(A49="","",IFERROR(RANK.EQ(C49,$B49:$F49,0),""))</f>
        <v/>
      </c>
      <c r="J49" s="6">
        <f>IF(A49="","",IFERROR(RANK.EQ(D49,$B49:$F49,0),""))</f>
        <v/>
      </c>
      <c r="K49" s="6">
        <f>IF(A49="","",IFERROR(RANK.EQ(E49,$B49:$F49,0),""))</f>
        <v/>
      </c>
      <c r="L49" s="6">
        <f>IF(A49="","",IFERROR(RANK.EQ(F49,$B49:$F49,0),""))</f>
        <v/>
      </c>
    </row>
    <row r="50">
      <c r="A50" s="4">
        <f>IF('Price Input'!A50="","",'Price Input'!A50)</f>
        <v/>
      </c>
      <c r="B50" s="12">
        <f>IF(A50="","",IFERROR(('Price Input'!I50*(Setup!$B$5/100))+('Provider Scores'!$G$5*((100-Setup!$B$5)/100)),""))</f>
        <v/>
      </c>
      <c r="C50" s="12">
        <f>IF(A50="","",IFERROR(('Price Input'!J50*(Setup!$B$5/100))+('Provider Scores'!$G$6*((100-Setup!$B$5)/100)),""))</f>
        <v/>
      </c>
      <c r="D50" s="12">
        <f>IF(A50="","",IFERROR(('Price Input'!K50*(Setup!$B$5/100))+('Provider Scores'!$G$7*((100-Setup!$B$5)/100)),""))</f>
        <v/>
      </c>
      <c r="E50" s="12">
        <f>IF(A50="","",IFERROR(('Price Input'!L50*(Setup!$B$5/100))+('Provider Scores'!$G$8*((100-Setup!$B$5)/100)),""))</f>
        <v/>
      </c>
      <c r="F50" s="12">
        <f>IF(A50="","",IFERROR(('Price Input'!M50*(Setup!$B$5/100))+('Provider Scores'!$G$9*((100-Setup!$B$5)/100)),""))</f>
        <v/>
      </c>
      <c r="G50" s="15">
        <f>IF(A50="","",IFERROR(INDEX($B$4:$F$4, MATCH(MAX(B50:F50), B50:F50, 0)),""))</f>
        <v/>
      </c>
      <c r="H50" s="6">
        <f>IF(A50="","",IFERROR(RANK.EQ(B50,$B50:$F50,0),""))</f>
        <v/>
      </c>
      <c r="I50" s="6">
        <f>IF(A50="","",IFERROR(RANK.EQ(C50,$B50:$F50,0),""))</f>
        <v/>
      </c>
      <c r="J50" s="6">
        <f>IF(A50="","",IFERROR(RANK.EQ(D50,$B50:$F50,0),""))</f>
        <v/>
      </c>
      <c r="K50" s="6">
        <f>IF(A50="","",IFERROR(RANK.EQ(E50,$B50:$F50,0),""))</f>
        <v/>
      </c>
      <c r="L50" s="6">
        <f>IF(A50="","",IFERROR(RANK.EQ(F50,$B50:$F50,0),""))</f>
        <v/>
      </c>
    </row>
    <row r="51">
      <c r="A51" s="4">
        <f>IF('Price Input'!A51="","",'Price Input'!A51)</f>
        <v/>
      </c>
      <c r="B51" s="12">
        <f>IF(A51="","",IFERROR(('Price Input'!I51*(Setup!$B$5/100))+('Provider Scores'!$G$5*((100-Setup!$B$5)/100)),""))</f>
        <v/>
      </c>
      <c r="C51" s="12">
        <f>IF(A51="","",IFERROR(('Price Input'!J51*(Setup!$B$5/100))+('Provider Scores'!$G$6*((100-Setup!$B$5)/100)),""))</f>
        <v/>
      </c>
      <c r="D51" s="12">
        <f>IF(A51="","",IFERROR(('Price Input'!K51*(Setup!$B$5/100))+('Provider Scores'!$G$7*((100-Setup!$B$5)/100)),""))</f>
        <v/>
      </c>
      <c r="E51" s="12">
        <f>IF(A51="","",IFERROR(('Price Input'!L51*(Setup!$B$5/100))+('Provider Scores'!$G$8*((100-Setup!$B$5)/100)),""))</f>
        <v/>
      </c>
      <c r="F51" s="12">
        <f>IF(A51="","",IFERROR(('Price Input'!M51*(Setup!$B$5/100))+('Provider Scores'!$G$9*((100-Setup!$B$5)/100)),""))</f>
        <v/>
      </c>
      <c r="G51" s="15">
        <f>IF(A51="","",IFERROR(INDEX($B$4:$F$4, MATCH(MAX(B51:F51), B51:F51, 0)),""))</f>
        <v/>
      </c>
      <c r="H51" s="6">
        <f>IF(A51="","",IFERROR(RANK.EQ(B51,$B51:$F51,0),""))</f>
        <v/>
      </c>
      <c r="I51" s="6">
        <f>IF(A51="","",IFERROR(RANK.EQ(C51,$B51:$F51,0),""))</f>
        <v/>
      </c>
      <c r="J51" s="6">
        <f>IF(A51="","",IFERROR(RANK.EQ(D51,$B51:$F51,0),""))</f>
        <v/>
      </c>
      <c r="K51" s="6">
        <f>IF(A51="","",IFERROR(RANK.EQ(E51,$B51:$F51,0),""))</f>
        <v/>
      </c>
      <c r="L51" s="6">
        <f>IF(A51="","",IFERROR(RANK.EQ(F51,$B51:$F51,0),""))</f>
        <v/>
      </c>
    </row>
    <row r="52">
      <c r="A52" s="4">
        <f>IF('Price Input'!A52="","",'Price Input'!A52)</f>
        <v/>
      </c>
      <c r="B52" s="12">
        <f>IF(A52="","",IFERROR(('Price Input'!I52*(Setup!$B$5/100))+('Provider Scores'!$G$5*((100-Setup!$B$5)/100)),""))</f>
        <v/>
      </c>
      <c r="C52" s="12">
        <f>IF(A52="","",IFERROR(('Price Input'!J52*(Setup!$B$5/100))+('Provider Scores'!$G$6*((100-Setup!$B$5)/100)),""))</f>
        <v/>
      </c>
      <c r="D52" s="12">
        <f>IF(A52="","",IFERROR(('Price Input'!K52*(Setup!$B$5/100))+('Provider Scores'!$G$7*((100-Setup!$B$5)/100)),""))</f>
        <v/>
      </c>
      <c r="E52" s="12">
        <f>IF(A52="","",IFERROR(('Price Input'!L52*(Setup!$B$5/100))+('Provider Scores'!$G$8*((100-Setup!$B$5)/100)),""))</f>
        <v/>
      </c>
      <c r="F52" s="12">
        <f>IF(A52="","",IFERROR(('Price Input'!M52*(Setup!$B$5/100))+('Provider Scores'!$G$9*((100-Setup!$B$5)/100)),""))</f>
        <v/>
      </c>
      <c r="G52" s="15">
        <f>IF(A52="","",IFERROR(INDEX($B$4:$F$4, MATCH(MAX(B52:F52), B52:F52, 0)),""))</f>
        <v/>
      </c>
      <c r="H52" s="6">
        <f>IF(A52="","",IFERROR(RANK.EQ(B52,$B52:$F52,0),""))</f>
        <v/>
      </c>
      <c r="I52" s="6">
        <f>IF(A52="","",IFERROR(RANK.EQ(C52,$B52:$F52,0),""))</f>
        <v/>
      </c>
      <c r="J52" s="6">
        <f>IF(A52="","",IFERROR(RANK.EQ(D52,$B52:$F52,0),""))</f>
        <v/>
      </c>
      <c r="K52" s="6">
        <f>IF(A52="","",IFERROR(RANK.EQ(E52,$B52:$F52,0),""))</f>
        <v/>
      </c>
      <c r="L52" s="6">
        <f>IF(A52="","",IFERROR(RANK.EQ(F52,$B52:$F52,0),""))</f>
        <v/>
      </c>
    </row>
    <row r="53">
      <c r="A53" s="4">
        <f>IF('Price Input'!A53="","",'Price Input'!A53)</f>
        <v/>
      </c>
      <c r="B53" s="12">
        <f>IF(A53="","",IFERROR(('Price Input'!I53*(Setup!$B$5/100))+('Provider Scores'!$G$5*((100-Setup!$B$5)/100)),""))</f>
        <v/>
      </c>
      <c r="C53" s="12">
        <f>IF(A53="","",IFERROR(('Price Input'!J53*(Setup!$B$5/100))+('Provider Scores'!$G$6*((100-Setup!$B$5)/100)),""))</f>
        <v/>
      </c>
      <c r="D53" s="12">
        <f>IF(A53="","",IFERROR(('Price Input'!K53*(Setup!$B$5/100))+('Provider Scores'!$G$7*((100-Setup!$B$5)/100)),""))</f>
        <v/>
      </c>
      <c r="E53" s="12">
        <f>IF(A53="","",IFERROR(('Price Input'!L53*(Setup!$B$5/100))+('Provider Scores'!$G$8*((100-Setup!$B$5)/100)),""))</f>
        <v/>
      </c>
      <c r="F53" s="12">
        <f>IF(A53="","",IFERROR(('Price Input'!M53*(Setup!$B$5/100))+('Provider Scores'!$G$9*((100-Setup!$B$5)/100)),""))</f>
        <v/>
      </c>
      <c r="G53" s="15">
        <f>IF(A53="","",IFERROR(INDEX($B$4:$F$4, MATCH(MAX(B53:F53), B53:F53, 0)),""))</f>
        <v/>
      </c>
      <c r="H53" s="6">
        <f>IF(A53="","",IFERROR(RANK.EQ(B53,$B53:$F53,0),""))</f>
        <v/>
      </c>
      <c r="I53" s="6">
        <f>IF(A53="","",IFERROR(RANK.EQ(C53,$B53:$F53,0),""))</f>
        <v/>
      </c>
      <c r="J53" s="6">
        <f>IF(A53="","",IFERROR(RANK.EQ(D53,$B53:$F53,0),""))</f>
        <v/>
      </c>
      <c r="K53" s="6">
        <f>IF(A53="","",IFERROR(RANK.EQ(E53,$B53:$F53,0),""))</f>
        <v/>
      </c>
      <c r="L53" s="6">
        <f>IF(A53="","",IFERROR(RANK.EQ(F53,$B53:$F53,0),""))</f>
        <v/>
      </c>
    </row>
    <row r="54">
      <c r="A54" s="4">
        <f>IF('Price Input'!A54="","",'Price Input'!A54)</f>
        <v/>
      </c>
      <c r="B54" s="12">
        <f>IF(A54="","",IFERROR(('Price Input'!I54*(Setup!$B$5/100))+('Provider Scores'!$G$5*((100-Setup!$B$5)/100)),""))</f>
        <v/>
      </c>
      <c r="C54" s="12">
        <f>IF(A54="","",IFERROR(('Price Input'!J54*(Setup!$B$5/100))+('Provider Scores'!$G$6*((100-Setup!$B$5)/100)),""))</f>
        <v/>
      </c>
      <c r="D54" s="12">
        <f>IF(A54="","",IFERROR(('Price Input'!K54*(Setup!$B$5/100))+('Provider Scores'!$G$7*((100-Setup!$B$5)/100)),""))</f>
        <v/>
      </c>
      <c r="E54" s="12">
        <f>IF(A54="","",IFERROR(('Price Input'!L54*(Setup!$B$5/100))+('Provider Scores'!$G$8*((100-Setup!$B$5)/100)),""))</f>
        <v/>
      </c>
      <c r="F54" s="12">
        <f>IF(A54="","",IFERROR(('Price Input'!M54*(Setup!$B$5/100))+('Provider Scores'!$G$9*((100-Setup!$B$5)/100)),""))</f>
        <v/>
      </c>
      <c r="G54" s="15">
        <f>IF(A54="","",IFERROR(INDEX($B$4:$F$4, MATCH(MAX(B54:F54), B54:F54, 0)),""))</f>
        <v/>
      </c>
      <c r="H54" s="6">
        <f>IF(A54="","",IFERROR(RANK.EQ(B54,$B54:$F54,0),""))</f>
        <v/>
      </c>
      <c r="I54" s="6">
        <f>IF(A54="","",IFERROR(RANK.EQ(C54,$B54:$F54,0),""))</f>
        <v/>
      </c>
      <c r="J54" s="6">
        <f>IF(A54="","",IFERROR(RANK.EQ(D54,$B54:$F54,0),""))</f>
        <v/>
      </c>
      <c r="K54" s="6">
        <f>IF(A54="","",IFERROR(RANK.EQ(E54,$B54:$F54,0),""))</f>
        <v/>
      </c>
      <c r="L54" s="6">
        <f>IF(A54="","",IFERROR(RANK.EQ(F54,$B54:$F54,0),""))</f>
        <v/>
      </c>
    </row>
    <row r="55">
      <c r="A55" s="4">
        <f>IF('Price Input'!A55="","",'Price Input'!A55)</f>
        <v/>
      </c>
      <c r="B55" s="12">
        <f>IF(A55="","",IFERROR(('Price Input'!I55*(Setup!$B$5/100))+('Provider Scores'!$G$5*((100-Setup!$B$5)/100)),""))</f>
        <v/>
      </c>
      <c r="C55" s="12">
        <f>IF(A55="","",IFERROR(('Price Input'!J55*(Setup!$B$5/100))+('Provider Scores'!$G$6*((100-Setup!$B$5)/100)),""))</f>
        <v/>
      </c>
      <c r="D55" s="12">
        <f>IF(A55="","",IFERROR(('Price Input'!K55*(Setup!$B$5/100))+('Provider Scores'!$G$7*((100-Setup!$B$5)/100)),""))</f>
        <v/>
      </c>
      <c r="E55" s="12">
        <f>IF(A55="","",IFERROR(('Price Input'!L55*(Setup!$B$5/100))+('Provider Scores'!$G$8*((100-Setup!$B$5)/100)),""))</f>
        <v/>
      </c>
      <c r="F55" s="12">
        <f>IF(A55="","",IFERROR(('Price Input'!M55*(Setup!$B$5/100))+('Provider Scores'!$G$9*((100-Setup!$B$5)/100)),""))</f>
        <v/>
      </c>
      <c r="G55" s="15">
        <f>IF(A55="","",IFERROR(INDEX($B$4:$F$4, MATCH(MAX(B55:F55), B55:F55, 0)),""))</f>
        <v/>
      </c>
      <c r="H55" s="6">
        <f>IF(A55="","",IFERROR(RANK.EQ(B55,$B55:$F55,0),""))</f>
        <v/>
      </c>
      <c r="I55" s="6">
        <f>IF(A55="","",IFERROR(RANK.EQ(C55,$B55:$F55,0),""))</f>
        <v/>
      </c>
      <c r="J55" s="6">
        <f>IF(A55="","",IFERROR(RANK.EQ(D55,$B55:$F55,0),""))</f>
        <v/>
      </c>
      <c r="K55" s="6">
        <f>IF(A55="","",IFERROR(RANK.EQ(E55,$B55:$F55,0),""))</f>
        <v/>
      </c>
      <c r="L55" s="6">
        <f>IF(A55="","",IFERROR(RANK.EQ(F55,$B55:$F55,0),""))</f>
        <v/>
      </c>
    </row>
    <row r="56">
      <c r="A56" s="4">
        <f>IF('Price Input'!A56="","",'Price Input'!A56)</f>
        <v/>
      </c>
      <c r="B56" s="12">
        <f>IF(A56="","",IFERROR(('Price Input'!I56*(Setup!$B$5/100))+('Provider Scores'!$G$5*((100-Setup!$B$5)/100)),""))</f>
        <v/>
      </c>
      <c r="C56" s="12">
        <f>IF(A56="","",IFERROR(('Price Input'!J56*(Setup!$B$5/100))+('Provider Scores'!$G$6*((100-Setup!$B$5)/100)),""))</f>
        <v/>
      </c>
      <c r="D56" s="12">
        <f>IF(A56="","",IFERROR(('Price Input'!K56*(Setup!$B$5/100))+('Provider Scores'!$G$7*((100-Setup!$B$5)/100)),""))</f>
        <v/>
      </c>
      <c r="E56" s="12">
        <f>IF(A56="","",IFERROR(('Price Input'!L56*(Setup!$B$5/100))+('Provider Scores'!$G$8*((100-Setup!$B$5)/100)),""))</f>
        <v/>
      </c>
      <c r="F56" s="12">
        <f>IF(A56="","",IFERROR(('Price Input'!M56*(Setup!$B$5/100))+('Provider Scores'!$G$9*((100-Setup!$B$5)/100)),""))</f>
        <v/>
      </c>
      <c r="G56" s="15">
        <f>IF(A56="","",IFERROR(INDEX($B$4:$F$4, MATCH(MAX(B56:F56), B56:F56, 0)),""))</f>
        <v/>
      </c>
      <c r="H56" s="6">
        <f>IF(A56="","",IFERROR(RANK.EQ(B56,$B56:$F56,0),""))</f>
        <v/>
      </c>
      <c r="I56" s="6">
        <f>IF(A56="","",IFERROR(RANK.EQ(C56,$B56:$F56,0),""))</f>
        <v/>
      </c>
      <c r="J56" s="6">
        <f>IF(A56="","",IFERROR(RANK.EQ(D56,$B56:$F56,0),""))</f>
        <v/>
      </c>
      <c r="K56" s="6">
        <f>IF(A56="","",IFERROR(RANK.EQ(E56,$B56:$F56,0),""))</f>
        <v/>
      </c>
      <c r="L56" s="6">
        <f>IF(A56="","",IFERROR(RANK.EQ(F56,$B56:$F56,0),""))</f>
        <v/>
      </c>
    </row>
    <row r="57">
      <c r="A57" s="4">
        <f>IF('Price Input'!A57="","",'Price Input'!A57)</f>
        <v/>
      </c>
      <c r="B57" s="12">
        <f>IF(A57="","",IFERROR(('Price Input'!I57*(Setup!$B$5/100))+('Provider Scores'!$G$5*((100-Setup!$B$5)/100)),""))</f>
        <v/>
      </c>
      <c r="C57" s="12">
        <f>IF(A57="","",IFERROR(('Price Input'!J57*(Setup!$B$5/100))+('Provider Scores'!$G$6*((100-Setup!$B$5)/100)),""))</f>
        <v/>
      </c>
      <c r="D57" s="12">
        <f>IF(A57="","",IFERROR(('Price Input'!K57*(Setup!$B$5/100))+('Provider Scores'!$G$7*((100-Setup!$B$5)/100)),""))</f>
        <v/>
      </c>
      <c r="E57" s="12">
        <f>IF(A57="","",IFERROR(('Price Input'!L57*(Setup!$B$5/100))+('Provider Scores'!$G$8*((100-Setup!$B$5)/100)),""))</f>
        <v/>
      </c>
      <c r="F57" s="12">
        <f>IF(A57="","",IFERROR(('Price Input'!M57*(Setup!$B$5/100))+('Provider Scores'!$G$9*((100-Setup!$B$5)/100)),""))</f>
        <v/>
      </c>
      <c r="G57" s="15">
        <f>IF(A57="","",IFERROR(INDEX($B$4:$F$4, MATCH(MAX(B57:F57), B57:F57, 0)),""))</f>
        <v/>
      </c>
      <c r="H57" s="6">
        <f>IF(A57="","",IFERROR(RANK.EQ(B57,$B57:$F57,0),""))</f>
        <v/>
      </c>
      <c r="I57" s="6">
        <f>IF(A57="","",IFERROR(RANK.EQ(C57,$B57:$F57,0),""))</f>
        <v/>
      </c>
      <c r="J57" s="6">
        <f>IF(A57="","",IFERROR(RANK.EQ(D57,$B57:$F57,0),""))</f>
        <v/>
      </c>
      <c r="K57" s="6">
        <f>IF(A57="","",IFERROR(RANK.EQ(E57,$B57:$F57,0),""))</f>
        <v/>
      </c>
      <c r="L57" s="6">
        <f>IF(A57="","",IFERROR(RANK.EQ(F57,$B57:$F57,0),""))</f>
        <v/>
      </c>
    </row>
    <row r="58">
      <c r="A58" s="4">
        <f>IF('Price Input'!A58="","",'Price Input'!A58)</f>
        <v/>
      </c>
      <c r="B58" s="12">
        <f>IF(A58="","",IFERROR(('Price Input'!I58*(Setup!$B$5/100))+('Provider Scores'!$G$5*((100-Setup!$B$5)/100)),""))</f>
        <v/>
      </c>
      <c r="C58" s="12">
        <f>IF(A58="","",IFERROR(('Price Input'!J58*(Setup!$B$5/100))+('Provider Scores'!$G$6*((100-Setup!$B$5)/100)),""))</f>
        <v/>
      </c>
      <c r="D58" s="12">
        <f>IF(A58="","",IFERROR(('Price Input'!K58*(Setup!$B$5/100))+('Provider Scores'!$G$7*((100-Setup!$B$5)/100)),""))</f>
        <v/>
      </c>
      <c r="E58" s="12">
        <f>IF(A58="","",IFERROR(('Price Input'!L58*(Setup!$B$5/100))+('Provider Scores'!$G$8*((100-Setup!$B$5)/100)),""))</f>
        <v/>
      </c>
      <c r="F58" s="12">
        <f>IF(A58="","",IFERROR(('Price Input'!M58*(Setup!$B$5/100))+('Provider Scores'!$G$9*((100-Setup!$B$5)/100)),""))</f>
        <v/>
      </c>
      <c r="G58" s="15">
        <f>IF(A58="","",IFERROR(INDEX($B$4:$F$4, MATCH(MAX(B58:F58), B58:F58, 0)),""))</f>
        <v/>
      </c>
      <c r="H58" s="6">
        <f>IF(A58="","",IFERROR(RANK.EQ(B58,$B58:$F58,0),""))</f>
        <v/>
      </c>
      <c r="I58" s="6">
        <f>IF(A58="","",IFERROR(RANK.EQ(C58,$B58:$F58,0),""))</f>
        <v/>
      </c>
      <c r="J58" s="6">
        <f>IF(A58="","",IFERROR(RANK.EQ(D58,$B58:$F58,0),""))</f>
        <v/>
      </c>
      <c r="K58" s="6">
        <f>IF(A58="","",IFERROR(RANK.EQ(E58,$B58:$F58,0),""))</f>
        <v/>
      </c>
      <c r="L58" s="6">
        <f>IF(A58="","",IFERROR(RANK.EQ(F58,$B58:$F58,0),""))</f>
        <v/>
      </c>
    </row>
    <row r="59">
      <c r="A59" s="4">
        <f>IF('Price Input'!A59="","",'Price Input'!A59)</f>
        <v/>
      </c>
      <c r="B59" s="12">
        <f>IF(A59="","",IFERROR(('Price Input'!I59*(Setup!$B$5/100))+('Provider Scores'!$G$5*((100-Setup!$B$5)/100)),""))</f>
        <v/>
      </c>
      <c r="C59" s="12">
        <f>IF(A59="","",IFERROR(('Price Input'!J59*(Setup!$B$5/100))+('Provider Scores'!$G$6*((100-Setup!$B$5)/100)),""))</f>
        <v/>
      </c>
      <c r="D59" s="12">
        <f>IF(A59="","",IFERROR(('Price Input'!K59*(Setup!$B$5/100))+('Provider Scores'!$G$7*((100-Setup!$B$5)/100)),""))</f>
        <v/>
      </c>
      <c r="E59" s="12">
        <f>IF(A59="","",IFERROR(('Price Input'!L59*(Setup!$B$5/100))+('Provider Scores'!$G$8*((100-Setup!$B$5)/100)),""))</f>
        <v/>
      </c>
      <c r="F59" s="12">
        <f>IF(A59="","",IFERROR(('Price Input'!M59*(Setup!$B$5/100))+('Provider Scores'!$G$9*((100-Setup!$B$5)/100)),""))</f>
        <v/>
      </c>
      <c r="G59" s="15">
        <f>IF(A59="","",IFERROR(INDEX($B$4:$F$4, MATCH(MAX(B59:F59), B59:F59, 0)),""))</f>
        <v/>
      </c>
      <c r="H59" s="6">
        <f>IF(A59="","",IFERROR(RANK.EQ(B59,$B59:$F59,0),""))</f>
        <v/>
      </c>
      <c r="I59" s="6">
        <f>IF(A59="","",IFERROR(RANK.EQ(C59,$B59:$F59,0),""))</f>
        <v/>
      </c>
      <c r="J59" s="6">
        <f>IF(A59="","",IFERROR(RANK.EQ(D59,$B59:$F59,0),""))</f>
        <v/>
      </c>
      <c r="K59" s="6">
        <f>IF(A59="","",IFERROR(RANK.EQ(E59,$B59:$F59,0),""))</f>
        <v/>
      </c>
      <c r="L59" s="6">
        <f>IF(A59="","",IFERROR(RANK.EQ(F59,$B59:$F59,0),""))</f>
        <v/>
      </c>
    </row>
    <row r="60">
      <c r="A60" s="4">
        <f>IF('Price Input'!A60="","",'Price Input'!A60)</f>
        <v/>
      </c>
      <c r="B60" s="12">
        <f>IF(A60="","",IFERROR(('Price Input'!I60*(Setup!$B$5/100))+('Provider Scores'!$G$5*((100-Setup!$B$5)/100)),""))</f>
        <v/>
      </c>
      <c r="C60" s="12">
        <f>IF(A60="","",IFERROR(('Price Input'!J60*(Setup!$B$5/100))+('Provider Scores'!$G$6*((100-Setup!$B$5)/100)),""))</f>
        <v/>
      </c>
      <c r="D60" s="12">
        <f>IF(A60="","",IFERROR(('Price Input'!K60*(Setup!$B$5/100))+('Provider Scores'!$G$7*((100-Setup!$B$5)/100)),""))</f>
        <v/>
      </c>
      <c r="E60" s="12">
        <f>IF(A60="","",IFERROR(('Price Input'!L60*(Setup!$B$5/100))+('Provider Scores'!$G$8*((100-Setup!$B$5)/100)),""))</f>
        <v/>
      </c>
      <c r="F60" s="12">
        <f>IF(A60="","",IFERROR(('Price Input'!M60*(Setup!$B$5/100))+('Provider Scores'!$G$9*((100-Setup!$B$5)/100)),""))</f>
        <v/>
      </c>
      <c r="G60" s="15">
        <f>IF(A60="","",IFERROR(INDEX($B$4:$F$4, MATCH(MAX(B60:F60), B60:F60, 0)),""))</f>
        <v/>
      </c>
      <c r="H60" s="6">
        <f>IF(A60="","",IFERROR(RANK.EQ(B60,$B60:$F60,0),""))</f>
        <v/>
      </c>
      <c r="I60" s="6">
        <f>IF(A60="","",IFERROR(RANK.EQ(C60,$B60:$F60,0),""))</f>
        <v/>
      </c>
      <c r="J60" s="6">
        <f>IF(A60="","",IFERROR(RANK.EQ(D60,$B60:$F60,0),""))</f>
        <v/>
      </c>
      <c r="K60" s="6">
        <f>IF(A60="","",IFERROR(RANK.EQ(E60,$B60:$F60,0),""))</f>
        <v/>
      </c>
      <c r="L60" s="6">
        <f>IF(A60="","",IFERROR(RANK.EQ(F60,$B60:$F60,0),""))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L3"/>
    <mergeCell ref="C2:L2"/>
    <mergeCell ref="C1:L1"/>
    <mergeCell ref="A220:L220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2026-01-04T10:51:03Z</dcterms:created>
  <dcterms:modified xmlns:dcterms="http://purl.org/dc/terms/" xmlns:xsi="http://www.w3.org/2001/XMLSchema-instance" xsi:type="dcterms:W3CDTF">2026-01-04T16:20:13Z</dcterms:modified>
</cp:coreProperties>
</file>